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nna Kondratenko\Desktop\Personal\ISPCAN\Regional Congresses\"/>
    </mc:Choice>
  </mc:AlternateContent>
  <xr:revisionPtr revIDLastSave="0" documentId="13_ncr:1_{0BBE71AC-94AA-4B0F-8248-61BE4DD2D4E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NCOME" sheetId="1" r:id="rId1"/>
    <sheet name="COSTS" sheetId="2" r:id="rId2"/>
    <sheet name="BALANCE" sheetId="3" r:id="rId3"/>
  </sheets>
  <externalReferences>
    <externalReference r:id="rId4"/>
  </externalReferences>
  <definedNames>
    <definedName name="EventType">[1]Sheet2!$A$1:$A$4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H9" i="2"/>
  <c r="G9" i="2"/>
  <c r="D26" i="2"/>
  <c r="D9" i="2"/>
  <c r="C9" i="1"/>
  <c r="C8" i="1" s="1"/>
  <c r="H22" i="2"/>
  <c r="D22" i="2"/>
  <c r="G22" i="2" s="1"/>
  <c r="D23" i="2"/>
  <c r="G23" i="2" s="1"/>
  <c r="H23" i="2"/>
  <c r="D25" i="2"/>
  <c r="F32" i="2" l="1"/>
  <c r="F31" i="2"/>
  <c r="F29" i="2"/>
  <c r="F28" i="2"/>
  <c r="F26" i="2"/>
  <c r="F21" i="2"/>
  <c r="F20" i="2"/>
  <c r="F25" i="2"/>
  <c r="H25" i="2" s="1"/>
  <c r="F27" i="2"/>
  <c r="G25" i="2" l="1"/>
  <c r="H26" i="2"/>
  <c r="G26" i="2"/>
  <c r="D11" i="2"/>
  <c r="G11" i="2" s="1"/>
  <c r="H11" i="2"/>
  <c r="H46" i="2"/>
  <c r="D46" i="2"/>
  <c r="G46" i="2" s="1"/>
  <c r="H42" i="2"/>
  <c r="D42" i="2"/>
  <c r="G42" i="2" s="1"/>
  <c r="D38" i="2"/>
  <c r="G38" i="2" s="1"/>
  <c r="H38" i="2"/>
  <c r="H15" i="2"/>
  <c r="D15" i="2"/>
  <c r="G15" i="2" s="1"/>
  <c r="G8" i="2"/>
  <c r="H21" i="2"/>
  <c r="D21" i="2"/>
  <c r="H48" i="2"/>
  <c r="H47" i="2" s="1"/>
  <c r="D48" i="2"/>
  <c r="G48" i="2" s="1"/>
  <c r="G47" i="2" s="1"/>
  <c r="H45" i="2"/>
  <c r="D45" i="2"/>
  <c r="G45" i="2" s="1"/>
  <c r="D44" i="2"/>
  <c r="G44" i="2" s="1"/>
  <c r="H44" i="2"/>
  <c r="H41" i="2"/>
  <c r="H40" i="2"/>
  <c r="D40" i="2"/>
  <c r="G40" i="2" s="1"/>
  <c r="D41" i="2"/>
  <c r="G41" i="2" s="1"/>
  <c r="H36" i="2"/>
  <c r="D36" i="2"/>
  <c r="G36" i="2" s="1"/>
  <c r="H33" i="2"/>
  <c r="D33" i="2"/>
  <c r="G33" i="2" s="1"/>
  <c r="D31" i="2"/>
  <c r="G31" i="2" s="1"/>
  <c r="G30" i="2" s="1"/>
  <c r="H32" i="2"/>
  <c r="D32" i="2"/>
  <c r="G32" i="2" s="1"/>
  <c r="D27" i="2"/>
  <c r="D28" i="2"/>
  <c r="H34" i="2"/>
  <c r="D34" i="2"/>
  <c r="G34" i="2" s="1"/>
  <c r="H31" i="2"/>
  <c r="H37" i="2"/>
  <c r="D37" i="2"/>
  <c r="G37" i="2" s="1"/>
  <c r="H35" i="2"/>
  <c r="D35" i="2"/>
  <c r="G35" i="2" s="1"/>
  <c r="D29" i="2"/>
  <c r="H28" i="2"/>
  <c r="H29" i="2"/>
  <c r="H27" i="2"/>
  <c r="H20" i="2"/>
  <c r="D18" i="2"/>
  <c r="D19" i="2"/>
  <c r="D20" i="2"/>
  <c r="D50" i="2"/>
  <c r="D16" i="2"/>
  <c r="D14" i="2"/>
  <c r="H19" i="2"/>
  <c r="H18" i="2"/>
  <c r="H16" i="2"/>
  <c r="H14" i="2"/>
  <c r="H10" i="2"/>
  <c r="H12" i="2"/>
  <c r="D10" i="2"/>
  <c r="G10" i="2" s="1"/>
  <c r="D12" i="2"/>
  <c r="G12" i="2" s="1"/>
  <c r="H50" i="2"/>
  <c r="E22" i="1"/>
  <c r="G39" i="2" l="1"/>
  <c r="H39" i="2"/>
  <c r="H24" i="2"/>
  <c r="C13" i="3" s="1"/>
  <c r="H17" i="2"/>
  <c r="C12" i="3" s="1"/>
  <c r="H13" i="2"/>
  <c r="H8" i="2"/>
  <c r="C10" i="3" s="1"/>
  <c r="C11" i="3"/>
  <c r="H30" i="2"/>
  <c r="C14" i="3" s="1"/>
  <c r="H49" i="2"/>
  <c r="C18" i="3" s="1"/>
  <c r="C17" i="3"/>
  <c r="C15" i="3"/>
  <c r="G43" i="2"/>
  <c r="H43" i="2"/>
  <c r="C16" i="3" s="1"/>
  <c r="G21" i="2"/>
  <c r="G28" i="2"/>
  <c r="G29" i="2"/>
  <c r="G27" i="2"/>
  <c r="G18" i="2"/>
  <c r="G20" i="2"/>
  <c r="G19" i="2"/>
  <c r="G16" i="2"/>
  <c r="G14" i="2"/>
  <c r="G50" i="2"/>
  <c r="G49" i="2" s="1"/>
  <c r="E17" i="1"/>
  <c r="G24" i="2" l="1"/>
  <c r="G17" i="2"/>
  <c r="C9" i="3"/>
  <c r="H51" i="2"/>
  <c r="G13" i="2"/>
  <c r="G51" i="2" l="1"/>
  <c r="E19" i="1" l="1"/>
  <c r="E23" i="1"/>
  <c r="E20" i="1" s="1"/>
  <c r="E14" i="1" l="1"/>
  <c r="E25" i="1" s="1"/>
  <c r="C8" i="3"/>
  <c r="C7" i="3" l="1"/>
  <c r="C6" i="3" s="1"/>
  <c r="C19" i="3" s="1"/>
</calcChain>
</file>

<file path=xl/sharedStrings.xml><?xml version="1.0" encoding="utf-8"?>
<sst xmlns="http://schemas.openxmlformats.org/spreadsheetml/2006/main" count="130" uniqueCount="94">
  <si>
    <t>REVENUES</t>
  </si>
  <si>
    <t>SOCIAL PROGRAMME</t>
  </si>
  <si>
    <t>EVENT DETAILS</t>
  </si>
  <si>
    <t>Proposed Location:  (City, Country)</t>
  </si>
  <si>
    <t>Proposed Congress Dates:</t>
  </si>
  <si>
    <t>N. of Delegates</t>
  </si>
  <si>
    <t>REGISTRATION FEES</t>
  </si>
  <si>
    <t>NETWORKING EVENT</t>
  </si>
  <si>
    <t>Fee 
(USD; incl VAT)</t>
  </si>
  <si>
    <t>Total 
(USD; excl VAT)</t>
  </si>
  <si>
    <t>Total 
(USD; incl VAT)</t>
  </si>
  <si>
    <t>ISPCAN BUDGET TEMPLATE</t>
  </si>
  <si>
    <t>SPONSORSHIP AND EXHIBITION</t>
  </si>
  <si>
    <t xml:space="preserve">HOST CITY / CVB SUPPORT </t>
  </si>
  <si>
    <t>OTHER SPONSORSHIP</t>
  </si>
  <si>
    <t>REVENUES TOTAL</t>
  </si>
  <si>
    <t>VAT 1 =</t>
  </si>
  <si>
    <t>VAT 2 =</t>
  </si>
  <si>
    <t>VAT 1</t>
  </si>
  <si>
    <t>VAT 2</t>
  </si>
  <si>
    <t>Standard VAT rate</t>
  </si>
  <si>
    <t>COSTS</t>
  </si>
  <si>
    <t>MEETING SPACES</t>
  </si>
  <si>
    <t>Price per unit / day
(USD; excl VAT)</t>
  </si>
  <si>
    <t>Price per unit / day
(USD; incl VAT)</t>
  </si>
  <si>
    <t>N. of units / days</t>
  </si>
  <si>
    <t>SERVICES</t>
  </si>
  <si>
    <t>DESCRIPTION</t>
  </si>
  <si>
    <t>CONGRESS VENUE</t>
  </si>
  <si>
    <t>Internet connection</t>
  </si>
  <si>
    <t>TECHNICAL EQUIPMENT</t>
  </si>
  <si>
    <t>AV EQUIPMENT</t>
  </si>
  <si>
    <t>venue equipment fee (if not included in the rental fee)</t>
  </si>
  <si>
    <t>PRINTED MATERIALS, ADMINISTRATION COSTS, GIFTS</t>
  </si>
  <si>
    <t>WEBSITE ADMINISTRATION</t>
  </si>
  <si>
    <t>website updates costs - ISPCAN</t>
  </si>
  <si>
    <t>GRAPHIC WORKS</t>
  </si>
  <si>
    <t>logo design, signage, any other printed or digital materials design</t>
  </si>
  <si>
    <t>GIFTS</t>
  </si>
  <si>
    <t xml:space="preserve">PRINTED MATERIALS </t>
  </si>
  <si>
    <t>print outs (roll ups, signage, etc.)</t>
  </si>
  <si>
    <t>REGISTRATION MATERIALS</t>
  </si>
  <si>
    <t xml:space="preserve">badges print out </t>
  </si>
  <si>
    <t>lanyards</t>
  </si>
  <si>
    <t>COFFEE BREAKS</t>
  </si>
  <si>
    <t>LUNCH</t>
  </si>
  <si>
    <t>WELCOME RECEPTION</t>
  </si>
  <si>
    <t>food</t>
  </si>
  <si>
    <t>beverages</t>
  </si>
  <si>
    <t>FOOD AND BEVERAGES - CONGRESS VENUE</t>
  </si>
  <si>
    <t>entertainment</t>
  </si>
  <si>
    <t>transportation (if applicable)</t>
  </si>
  <si>
    <t>EDUCATIONAL TOURS</t>
  </si>
  <si>
    <t>WELLNESS PROGRAM</t>
  </si>
  <si>
    <t>extra delegate services (if applicable)</t>
  </si>
  <si>
    <t>PHOTOGRAPHER / VIDEOGRAPHER</t>
  </si>
  <si>
    <t>Reduced VAT rate (if applicable)</t>
  </si>
  <si>
    <t>SPEAKERS AND GUESTS</t>
  </si>
  <si>
    <t>TRAVEL COSTS</t>
  </si>
  <si>
    <t>ACCOMMODATION</t>
  </si>
  <si>
    <t>ISPCAN TEAM COSTS</t>
  </si>
  <si>
    <t>PCO ORGANIZATIONAL COSTS / FEES</t>
  </si>
  <si>
    <t>as per contract</t>
  </si>
  <si>
    <t>ISPCAN FEES</t>
  </si>
  <si>
    <t>COSTS TOTAL</t>
  </si>
  <si>
    <t>BALANCE</t>
  </si>
  <si>
    <t>ADDITIONAL SOFTWARES</t>
  </si>
  <si>
    <t>AI interpretation, Slido, etc.</t>
  </si>
  <si>
    <t>OTHER POTENTIAL EXPENSES</t>
  </si>
  <si>
    <t>If additional rows are added, double-check that this SUM includes them.</t>
  </si>
  <si>
    <t>ISPCAN REGIONAL CONGRESS BUDGET TEMPLATE</t>
  </si>
  <si>
    <t>EARLY BIRD RATE</t>
  </si>
  <si>
    <t>STANDARD RATE</t>
  </si>
  <si>
    <t>NETWORKING EVENT (if applicable)</t>
  </si>
  <si>
    <t>price is an example</t>
  </si>
  <si>
    <t>rental fee - 3 days</t>
  </si>
  <si>
    <t xml:space="preserve">Poster boards </t>
  </si>
  <si>
    <t>Any additional charges (cleaning, change of set up charges, etc.)</t>
  </si>
  <si>
    <t>DINNER</t>
  </si>
  <si>
    <t>2 x daily, 6 per congress</t>
  </si>
  <si>
    <t>3 per congress</t>
  </si>
  <si>
    <t>2 per congress</t>
  </si>
  <si>
    <t>3 congress days</t>
  </si>
  <si>
    <t>Total
 (USD; incl VAT)</t>
  </si>
  <si>
    <t>gifts for delegates (pins, giveaways, etc)</t>
  </si>
  <si>
    <t>TOTAL NUMBER OF DELEGATES</t>
  </si>
  <si>
    <t>PAYING</t>
  </si>
  <si>
    <t>COMPLIMENTARY</t>
  </si>
  <si>
    <t>total number of complimentary tickets (ISPCAN, governments, etc)</t>
  </si>
  <si>
    <t>PCO FEES (if applicable)</t>
  </si>
  <si>
    <t>SPEAKERS AND GUESTS (if applicable)</t>
  </si>
  <si>
    <t>numbers per day may not be equal to the total number of delegates</t>
  </si>
  <si>
    <t>20 here is extra badges</t>
  </si>
  <si>
    <t>20 here is extra lanyards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</si>
</sst>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\ &quot;Kč&quot;_-;\-* #,##0.00\ &quot;Kč&quot;_-;_-* &quot;-&quot;??\ &quot;Kč&quot;_-;_-@_-"/>
    <numFmt numFmtId="165" formatCode="[$USD]\ 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  <charset val="238"/>
    </font>
    <font>
      <sz val="10"/>
      <color theme="1" tint="0.34998626667073579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name val="Aptos"/>
      <family val="2"/>
    </font>
    <font>
      <sz val="12"/>
      <color theme="1"/>
      <name val="Aptos"/>
      <family val="2"/>
    </font>
    <font>
      <sz val="11"/>
      <color theme="4" tint="-0.499984740745262"/>
      <name val="Aptos"/>
      <family val="2"/>
    </font>
    <font>
      <sz val="11"/>
      <color theme="1"/>
      <name val="Calibri"/>
      <family val="2"/>
      <charset val="238"/>
      <scheme val="minor"/>
    </font>
    <font>
      <b/>
      <sz val="18"/>
      <color rgb="FF00B0F0"/>
      <name val="Aptos"/>
      <family val="2"/>
    </font>
    <font>
      <b/>
      <sz val="14"/>
      <color theme="1" tint="0.34998626667073579"/>
      <name val="Aptos"/>
      <family val="2"/>
    </font>
    <font>
      <b/>
      <sz val="12"/>
      <color theme="1" tint="0.34998626667073579"/>
      <name val="Aptos"/>
      <family val="2"/>
    </font>
    <font>
      <sz val="12"/>
      <color theme="1" tint="0.34998626667073579"/>
      <name val="Aptos"/>
      <family val="2"/>
    </font>
    <font>
      <sz val="11"/>
      <color theme="1" tint="0.34998626667073579"/>
      <name val="Aptos"/>
      <family val="2"/>
    </font>
    <font>
      <b/>
      <sz val="11"/>
      <color theme="0"/>
      <name val="Aptos"/>
      <family val="2"/>
    </font>
    <font>
      <b/>
      <i/>
      <sz val="12"/>
      <color theme="1"/>
      <name val="Aptos"/>
      <family val="2"/>
    </font>
    <font>
      <b/>
      <sz val="12"/>
      <color theme="8" tint="-0.499984740745262"/>
      <name val="Aptos"/>
      <family val="2"/>
    </font>
    <font>
      <b/>
      <sz val="20"/>
      <color theme="0"/>
      <name val="Aptos"/>
      <family val="2"/>
    </font>
    <font>
      <b/>
      <i/>
      <sz val="11"/>
      <color theme="1" tint="0.34998626667073579"/>
      <name val="Aptos"/>
      <family val="2"/>
    </font>
    <font>
      <b/>
      <sz val="12"/>
      <color rgb="FF002060"/>
      <name val="Aptos"/>
      <family val="2"/>
    </font>
    <font>
      <sz val="12"/>
      <color rgb="FF002060"/>
      <name val="Aptos"/>
      <family val="2"/>
    </font>
    <font>
      <b/>
      <i/>
      <sz val="12"/>
      <color theme="8" tint="-0.499984740745262"/>
      <name val="Aptos"/>
      <family val="2"/>
    </font>
    <font>
      <b/>
      <sz val="16"/>
      <color rgb="FF00B0F0"/>
      <name val="Aptos"/>
      <family val="2"/>
    </font>
    <font>
      <sz val="11"/>
      <color theme="1"/>
      <name val="Aptos"/>
      <family val="2"/>
    </font>
    <font>
      <b/>
      <sz val="11"/>
      <color theme="1" tint="0.34998626667073579"/>
      <name val="Aptos"/>
      <family val="2"/>
    </font>
    <font>
      <b/>
      <sz val="12"/>
      <color theme="1"/>
      <name val="Aptos"/>
      <family val="2"/>
    </font>
    <font>
      <sz val="12"/>
      <color theme="1" tint="0.14999847407452621"/>
      <name val="Aptos"/>
      <family val="2"/>
    </font>
    <font>
      <i/>
      <sz val="11"/>
      <color theme="1" tint="0.14999847407452621"/>
      <name val="Aptos"/>
      <family val="2"/>
    </font>
    <font>
      <b/>
      <sz val="10"/>
      <color theme="1" tint="0.14999847407452621"/>
      <name val="Aptos"/>
      <family val="2"/>
    </font>
    <font>
      <b/>
      <i/>
      <sz val="10"/>
      <color theme="1" tint="0.14999847407452621"/>
      <name val="Aptos"/>
      <family val="2"/>
    </font>
    <font>
      <sz val="12"/>
      <color theme="8" tint="-0.499984740745262"/>
      <name val="Aptos"/>
      <family val="2"/>
    </font>
    <font>
      <b/>
      <i/>
      <sz val="11"/>
      <color theme="1"/>
      <name val="Aptos"/>
      <family val="2"/>
    </font>
    <font>
      <i/>
      <sz val="11"/>
      <color theme="1"/>
      <name val="Aptos"/>
      <family val="2"/>
    </font>
    <font>
      <b/>
      <sz val="12"/>
      <color theme="1" tint="0.14999847407452621"/>
      <name val="Aptos"/>
      <family val="2"/>
    </font>
    <font>
      <b/>
      <i/>
      <sz val="11"/>
      <color theme="1" tint="0.14999847407452621"/>
      <name val="Aptos"/>
      <family val="2"/>
    </font>
    <font>
      <sz val="11"/>
      <color rgb="FF002060"/>
      <name val="Aptos"/>
      <family val="2"/>
    </font>
    <font>
      <sz val="11"/>
      <color theme="8" tint="-0.499984740745262"/>
      <name val="Aptos"/>
      <family val="2"/>
    </font>
    <font>
      <i/>
      <sz val="12"/>
      <color theme="1" tint="0.14999847407452621"/>
      <name val="Aptos"/>
      <family val="2"/>
    </font>
    <font>
      <b/>
      <sz val="14"/>
      <color rgb="FF00B0F0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ck">
        <color theme="1" tint="0.499984740745262"/>
      </right>
      <top style="thick">
        <color rgb="FF00B050"/>
      </top>
      <bottom style="thin">
        <color indexed="2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rgb="FF00B050"/>
      </top>
      <bottom style="thin">
        <color indexed="23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ck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 style="thick">
        <color indexed="23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indexed="23"/>
      </right>
      <top/>
      <bottom/>
      <diagonal/>
    </border>
    <border>
      <left style="thin">
        <color indexed="23"/>
      </left>
      <right style="medium">
        <color theme="0" tint="-0.499984740745262"/>
      </right>
      <top style="thin">
        <color indexed="23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indexed="23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6" tint="-0.249977111117893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ck">
        <color rgb="FF00B050"/>
      </top>
      <bottom style="thin">
        <color indexed="23"/>
      </bottom>
      <diagonal/>
    </border>
    <border>
      <left/>
      <right/>
      <top style="thick">
        <color rgb="FF00B050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indexed="23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indexed="23"/>
      </top>
      <bottom style="thin">
        <color theme="0" tint="-0.499984740745262"/>
      </bottom>
      <diagonal/>
    </border>
    <border>
      <left/>
      <right/>
      <top style="thin">
        <color indexed="23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ck">
        <color theme="1" tint="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indexed="23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indexed="23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 tint="-0.499984740745262"/>
      </left>
      <right style="thin">
        <color indexed="23"/>
      </right>
      <top style="thin">
        <color theme="2" tint="-0.499984740745262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2" tint="-0.499984740745262"/>
      </top>
      <bottom style="thin">
        <color indexed="23"/>
      </bottom>
      <diagonal/>
    </border>
    <border>
      <left style="thin">
        <color indexed="23"/>
      </left>
      <right style="medium">
        <color theme="0" tint="-0.499984740745262"/>
      </right>
      <top style="thin">
        <color theme="2" tint="-0.499984740745262"/>
      </top>
      <bottom style="thin">
        <color indexed="23"/>
      </bottom>
      <diagonal/>
    </border>
    <border>
      <left style="thick">
        <color theme="1" tint="0.499984740745262"/>
      </left>
      <right style="thick">
        <color theme="1" tint="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70">
    <xf numFmtId="0" fontId="0" fillId="0" borderId="0" xfId="0"/>
    <xf numFmtId="0" fontId="3" fillId="6" borderId="0" xfId="2" applyFont="1" applyFill="1"/>
    <xf numFmtId="49" fontId="3" fillId="6" borderId="0" xfId="2" applyNumberFormat="1" applyFont="1" applyFill="1"/>
    <xf numFmtId="0" fontId="0" fillId="6" borderId="0" xfId="0" applyFill="1"/>
    <xf numFmtId="0" fontId="4" fillId="6" borderId="0" xfId="2" applyFont="1" applyFill="1" applyAlignment="1">
      <alignment horizontal="center"/>
    </xf>
    <xf numFmtId="0" fontId="3" fillId="6" borderId="0" xfId="2" applyFont="1" applyFill="1" applyAlignment="1">
      <alignment horizontal="center"/>
    </xf>
    <xf numFmtId="44" fontId="17" fillId="2" borderId="1" xfId="1" applyFont="1" applyFill="1" applyBorder="1" applyAlignment="1" applyProtection="1">
      <alignment horizontal="center" vertical="center"/>
      <protection locked="0"/>
    </xf>
    <xf numFmtId="0" fontId="18" fillId="6" borderId="0" xfId="0" applyFont="1" applyFill="1"/>
    <xf numFmtId="0" fontId="19" fillId="8" borderId="4" xfId="3" applyFont="1" applyFill="1" applyBorder="1" applyAlignment="1">
      <alignment horizontal="center" vertical="center" wrapText="1"/>
    </xf>
    <xf numFmtId="0" fontId="19" fillId="8" borderId="4" xfId="3" applyFont="1" applyFill="1" applyBorder="1" applyAlignment="1">
      <alignment horizontal="center" vertical="center"/>
    </xf>
    <xf numFmtId="1" fontId="12" fillId="5" borderId="6" xfId="2" applyNumberFormat="1" applyFont="1" applyFill="1" applyBorder="1" applyAlignment="1" applyProtection="1">
      <alignment horizontal="center" vertical="center"/>
      <protection locked="0"/>
    </xf>
    <xf numFmtId="44" fontId="21" fillId="9" borderId="2" xfId="1" applyFont="1" applyFill="1" applyBorder="1" applyAlignment="1" applyProtection="1">
      <alignment horizontal="right" vertical="center"/>
      <protection locked="0"/>
    </xf>
    <xf numFmtId="44" fontId="13" fillId="8" borderId="6" xfId="1" applyFont="1" applyFill="1" applyBorder="1" applyAlignment="1" applyProtection="1">
      <alignment horizontal="right" vertical="center"/>
      <protection locked="0"/>
    </xf>
    <xf numFmtId="44" fontId="17" fillId="8" borderId="6" xfId="1" applyFont="1" applyFill="1" applyBorder="1" applyAlignment="1" applyProtection="1">
      <alignment horizontal="right" vertical="center"/>
      <protection locked="0"/>
    </xf>
    <xf numFmtId="44" fontId="17" fillId="2" borderId="13" xfId="1" applyFont="1" applyFill="1" applyBorder="1" applyAlignment="1" applyProtection="1">
      <alignment horizontal="centerContinuous" vertical="center"/>
      <protection locked="0"/>
    </xf>
    <xf numFmtId="44" fontId="22" fillId="4" borderId="1" xfId="1" applyFont="1" applyFill="1" applyBorder="1" applyAlignment="1" applyProtection="1">
      <alignment horizontal="centerContinuous" vertical="center"/>
      <protection locked="0"/>
    </xf>
    <xf numFmtId="0" fontId="19" fillId="8" borderId="6" xfId="3" applyFont="1" applyFill="1" applyBorder="1" applyAlignment="1">
      <alignment horizontal="center" vertical="center" wrapText="1"/>
    </xf>
    <xf numFmtId="0" fontId="19" fillId="8" borderId="6" xfId="3" applyFont="1" applyFill="1" applyBorder="1" applyAlignment="1">
      <alignment horizontal="center" vertical="center"/>
    </xf>
    <xf numFmtId="44" fontId="22" fillId="4" borderId="6" xfId="1" applyFont="1" applyFill="1" applyBorder="1" applyAlignment="1" applyProtection="1">
      <alignment horizontal="centerContinuous" vertical="center"/>
      <protection locked="0"/>
    </xf>
    <xf numFmtId="0" fontId="10" fillId="2" borderId="19" xfId="2" applyFont="1" applyFill="1" applyBorder="1" applyAlignment="1">
      <alignment horizontal="left" vertical="center"/>
    </xf>
    <xf numFmtId="0" fontId="12" fillId="2" borderId="21" xfId="2" applyFont="1" applyFill="1" applyBorder="1" applyAlignment="1">
      <alignment horizontal="center"/>
    </xf>
    <xf numFmtId="49" fontId="13" fillId="2" borderId="22" xfId="2" applyNumberFormat="1" applyFont="1" applyFill="1" applyBorder="1" applyAlignment="1">
      <alignment horizontal="left"/>
    </xf>
    <xf numFmtId="0" fontId="12" fillId="8" borderId="23" xfId="2" applyFont="1" applyFill="1" applyBorder="1" applyAlignment="1">
      <alignment horizontal="left" vertical="center"/>
    </xf>
    <xf numFmtId="0" fontId="19" fillId="8" borderId="24" xfId="3" applyFont="1" applyFill="1" applyBorder="1" applyAlignment="1">
      <alignment horizontal="right" vertical="center" wrapText="1"/>
    </xf>
    <xf numFmtId="14" fontId="13" fillId="0" borderId="27" xfId="2" applyNumberFormat="1" applyFont="1" applyBorder="1" applyAlignment="1" applyProtection="1">
      <alignment vertical="center" wrapText="1"/>
      <protection locked="0"/>
    </xf>
    <xf numFmtId="44" fontId="17" fillId="8" borderId="28" xfId="1" applyFont="1" applyFill="1" applyBorder="1" applyAlignment="1" applyProtection="1">
      <alignment horizontal="right" vertical="center"/>
      <protection locked="0"/>
    </xf>
    <xf numFmtId="44" fontId="17" fillId="8" borderId="29" xfId="1" applyFont="1" applyFill="1" applyBorder="1" applyAlignment="1" applyProtection="1">
      <alignment horizontal="right" vertical="center"/>
      <protection locked="0"/>
    </xf>
    <xf numFmtId="165" fontId="13" fillId="0" borderId="31" xfId="2" applyNumberFormat="1" applyFont="1" applyBorder="1" applyAlignment="1" applyProtection="1">
      <alignment vertical="center" wrapText="1"/>
      <protection locked="0"/>
    </xf>
    <xf numFmtId="0" fontId="12" fillId="8" borderId="33" xfId="2" applyFont="1" applyFill="1" applyBorder="1" applyAlignment="1">
      <alignment horizontal="left" vertical="center"/>
    </xf>
    <xf numFmtId="0" fontId="19" fillId="8" borderId="34" xfId="3" applyFont="1" applyFill="1" applyBorder="1" applyAlignment="1">
      <alignment horizontal="right" vertical="center" wrapText="1"/>
    </xf>
    <xf numFmtId="165" fontId="13" fillId="0" borderId="33" xfId="2" applyNumberFormat="1" applyFont="1" applyBorder="1" applyAlignment="1" applyProtection="1">
      <alignment vertical="center" wrapText="1"/>
      <protection locked="0"/>
    </xf>
    <xf numFmtId="44" fontId="17" fillId="8" borderId="34" xfId="1" applyFont="1" applyFill="1" applyBorder="1" applyAlignment="1" applyProtection="1">
      <alignment horizontal="right" vertical="center"/>
      <protection locked="0"/>
    </xf>
    <xf numFmtId="0" fontId="6" fillId="7" borderId="19" xfId="0" applyFont="1" applyFill="1" applyBorder="1"/>
    <xf numFmtId="0" fontId="7" fillId="7" borderId="20" xfId="0" applyFont="1" applyFill="1" applyBorder="1"/>
    <xf numFmtId="0" fontId="7" fillId="7" borderId="35" xfId="0" applyFont="1" applyFill="1" applyBorder="1"/>
    <xf numFmtId="0" fontId="8" fillId="7" borderId="22" xfId="0" applyFont="1" applyFill="1" applyBorder="1" applyAlignment="1">
      <alignment horizontal="right" vertical="center"/>
    </xf>
    <xf numFmtId="0" fontId="7" fillId="7" borderId="36" xfId="0" applyFont="1" applyFill="1" applyBorder="1" applyProtection="1">
      <protection locked="0"/>
    </xf>
    <xf numFmtId="0" fontId="8" fillId="7" borderId="37" xfId="0" applyFont="1" applyFill="1" applyBorder="1" applyAlignment="1">
      <alignment horizontal="right" vertical="center"/>
    </xf>
    <xf numFmtId="0" fontId="7" fillId="7" borderId="0" xfId="0" applyFont="1" applyFill="1"/>
    <xf numFmtId="0" fontId="7" fillId="7" borderId="36" xfId="0" applyFont="1" applyFill="1" applyBorder="1"/>
    <xf numFmtId="0" fontId="7" fillId="7" borderId="22" xfId="0" applyFont="1" applyFill="1" applyBorder="1"/>
    <xf numFmtId="44" fontId="21" fillId="0" borderId="18" xfId="1" applyFont="1" applyFill="1" applyBorder="1" applyAlignment="1" applyProtection="1">
      <alignment horizontal="right" vertical="center"/>
      <protection locked="0"/>
    </xf>
    <xf numFmtId="0" fontId="17" fillId="9" borderId="39" xfId="3" applyFont="1" applyFill="1" applyBorder="1" applyAlignment="1">
      <alignment vertical="center"/>
    </xf>
    <xf numFmtId="0" fontId="17" fillId="9" borderId="40" xfId="3" applyFont="1" applyFill="1" applyBorder="1" applyAlignment="1">
      <alignment vertical="center"/>
    </xf>
    <xf numFmtId="0" fontId="17" fillId="9" borderId="7" xfId="3" applyFont="1" applyFill="1" applyBorder="1" applyAlignment="1">
      <alignment vertical="center"/>
    </xf>
    <xf numFmtId="1" fontId="12" fillId="9" borderId="7" xfId="3" applyNumberFormat="1" applyFont="1" applyFill="1" applyBorder="1" applyAlignment="1">
      <alignment horizontal="center" vertical="center"/>
    </xf>
    <xf numFmtId="44" fontId="13" fillId="2" borderId="13" xfId="1" applyFont="1" applyFill="1" applyBorder="1" applyAlignment="1" applyProtection="1">
      <alignment horizontal="center" vertical="center"/>
      <protection locked="0"/>
    </xf>
    <xf numFmtId="49" fontId="12" fillId="2" borderId="0" xfId="2" applyNumberFormat="1" applyFont="1" applyFill="1" applyAlignment="1">
      <alignment horizontal="left"/>
    </xf>
    <xf numFmtId="2" fontId="14" fillId="0" borderId="0" xfId="2" applyNumberFormat="1" applyFont="1" applyAlignment="1" applyProtection="1">
      <alignment horizontal="right" vertical="center"/>
      <protection locked="0"/>
    </xf>
    <xf numFmtId="0" fontId="12" fillId="2" borderId="35" xfId="2" applyFont="1" applyFill="1" applyBorder="1" applyAlignment="1">
      <alignment horizontal="center"/>
    </xf>
    <xf numFmtId="10" fontId="13" fillId="2" borderId="0" xfId="2" applyNumberFormat="1" applyFont="1" applyFill="1" applyAlignment="1">
      <alignment horizontal="left"/>
    </xf>
    <xf numFmtId="0" fontId="12" fillId="2" borderId="20" xfId="2" applyFont="1" applyFill="1" applyBorder="1" applyAlignment="1">
      <alignment horizontal="center"/>
    </xf>
    <xf numFmtId="2" fontId="15" fillId="3" borderId="6" xfId="2" applyNumberFormat="1" applyFont="1" applyFill="1" applyBorder="1" applyAlignment="1" applyProtection="1">
      <alignment horizontal="right" vertical="center"/>
      <protection locked="0"/>
    </xf>
    <xf numFmtId="10" fontId="13" fillId="2" borderId="42" xfId="2" applyNumberFormat="1" applyFont="1" applyFill="1" applyBorder="1" applyAlignment="1">
      <alignment horizontal="left"/>
    </xf>
    <xf numFmtId="2" fontId="15" fillId="3" borderId="13" xfId="2" applyNumberFormat="1" applyFont="1" applyFill="1" applyBorder="1" applyAlignment="1" applyProtection="1">
      <alignment horizontal="right" vertical="center"/>
      <protection locked="0"/>
    </xf>
    <xf numFmtId="0" fontId="17" fillId="11" borderId="32" xfId="3" applyFont="1" applyFill="1" applyBorder="1" applyAlignment="1">
      <alignment vertical="center"/>
    </xf>
    <xf numFmtId="1" fontId="12" fillId="11" borderId="16" xfId="3" applyNumberFormat="1" applyFont="1" applyFill="1" applyBorder="1" applyAlignment="1">
      <alignment horizontal="center" vertical="center"/>
    </xf>
    <xf numFmtId="0" fontId="13" fillId="11" borderId="5" xfId="3" applyFont="1" applyFill="1" applyBorder="1" applyAlignment="1">
      <alignment horizontal="center" vertical="center"/>
    </xf>
    <xf numFmtId="0" fontId="10" fillId="2" borderId="20" xfId="2" applyFont="1" applyFill="1" applyBorder="1" applyAlignment="1">
      <alignment horizontal="left" vertical="center"/>
    </xf>
    <xf numFmtId="49" fontId="13" fillId="2" borderId="0" xfId="2" applyNumberFormat="1" applyFont="1" applyFill="1" applyAlignment="1">
      <alignment horizontal="left"/>
    </xf>
    <xf numFmtId="44" fontId="22" fillId="4" borderId="5" xfId="1" applyFont="1" applyFill="1" applyBorder="1" applyAlignment="1" applyProtection="1">
      <alignment horizontal="centerContinuous" vertical="center"/>
      <protection locked="0"/>
    </xf>
    <xf numFmtId="44" fontId="13" fillId="2" borderId="6" xfId="1" applyFont="1" applyFill="1" applyBorder="1" applyAlignment="1" applyProtection="1">
      <alignment horizontal="center" vertical="center"/>
      <protection locked="0"/>
    </xf>
    <xf numFmtId="0" fontId="12" fillId="11" borderId="0" xfId="3" applyFont="1" applyFill="1" applyAlignment="1">
      <alignment vertical="center"/>
    </xf>
    <xf numFmtId="0" fontId="17" fillId="8" borderId="44" xfId="1" applyNumberFormat="1" applyFont="1" applyFill="1" applyBorder="1" applyAlignment="1" applyProtection="1">
      <alignment horizontal="right" vertical="center"/>
      <protection locked="0"/>
    </xf>
    <xf numFmtId="44" fontId="21" fillId="11" borderId="11" xfId="1" applyFont="1" applyFill="1" applyBorder="1" applyAlignment="1" applyProtection="1">
      <alignment horizontal="right" vertical="center"/>
      <protection locked="0"/>
    </xf>
    <xf numFmtId="0" fontId="13" fillId="8" borderId="6" xfId="1" applyNumberFormat="1" applyFont="1" applyFill="1" applyBorder="1" applyAlignment="1" applyProtection="1">
      <alignment horizontal="right" vertical="center"/>
      <protection locked="0"/>
    </xf>
    <xf numFmtId="0" fontId="26" fillId="7" borderId="25" xfId="0" applyFont="1" applyFill="1" applyBorder="1"/>
    <xf numFmtId="0" fontId="26" fillId="7" borderId="9" xfId="0" applyFont="1" applyFill="1" applyBorder="1"/>
    <xf numFmtId="0" fontId="13" fillId="8" borderId="13" xfId="1" applyNumberFormat="1" applyFont="1" applyFill="1" applyBorder="1" applyAlignment="1" applyProtection="1">
      <alignment horizontal="right" vertical="center"/>
      <protection locked="0"/>
    </xf>
    <xf numFmtId="0" fontId="17" fillId="8" borderId="36" xfId="1" applyNumberFormat="1" applyFont="1" applyFill="1" applyBorder="1" applyAlignment="1" applyProtection="1">
      <alignment horizontal="right" vertical="center"/>
      <protection locked="0"/>
    </xf>
    <xf numFmtId="44" fontId="22" fillId="4" borderId="14" xfId="1" applyFont="1" applyFill="1" applyBorder="1" applyAlignment="1" applyProtection="1">
      <alignment horizontal="centerContinuous" vertical="center"/>
      <protection locked="0"/>
    </xf>
    <xf numFmtId="2" fontId="14" fillId="0" borderId="46" xfId="2" applyNumberFormat="1" applyFont="1" applyBorder="1" applyAlignment="1" applyProtection="1">
      <alignment horizontal="right" vertical="center"/>
      <protection locked="0"/>
    </xf>
    <xf numFmtId="14" fontId="28" fillId="2" borderId="6" xfId="2" applyNumberFormat="1" applyFont="1" applyFill="1" applyBorder="1" applyAlignment="1" applyProtection="1">
      <alignment vertical="center" wrapText="1"/>
      <protection locked="0"/>
    </xf>
    <xf numFmtId="14" fontId="27" fillId="0" borderId="23" xfId="2" applyNumberFormat="1" applyFont="1" applyBorder="1" applyAlignment="1" applyProtection="1">
      <alignment vertical="center" wrapText="1"/>
      <protection locked="0"/>
    </xf>
    <xf numFmtId="14" fontId="28" fillId="0" borderId="14" xfId="2" applyNumberFormat="1" applyFont="1" applyBorder="1" applyAlignment="1" applyProtection="1">
      <alignment vertical="center" wrapText="1"/>
      <protection locked="0"/>
    </xf>
    <xf numFmtId="14" fontId="28" fillId="0" borderId="6" xfId="2" applyNumberFormat="1" applyFont="1" applyBorder="1" applyAlignment="1" applyProtection="1">
      <alignment vertical="center" wrapText="1"/>
      <protection locked="0"/>
    </xf>
    <xf numFmtId="14" fontId="27" fillId="0" borderId="30" xfId="2" applyNumberFormat="1" applyFont="1" applyBorder="1" applyAlignment="1" applyProtection="1">
      <alignment vertical="center" wrapText="1"/>
      <protection locked="0"/>
    </xf>
    <xf numFmtId="0" fontId="29" fillId="8" borderId="6" xfId="2" applyFont="1" applyFill="1" applyBorder="1" applyAlignment="1">
      <alignment horizontal="left" vertical="center"/>
    </xf>
    <xf numFmtId="0" fontId="30" fillId="8" borderId="6" xfId="3" applyFont="1" applyFill="1" applyBorder="1" applyAlignment="1">
      <alignment horizontal="center" vertical="center" wrapText="1"/>
    </xf>
    <xf numFmtId="0" fontId="30" fillId="8" borderId="6" xfId="3" applyFont="1" applyFill="1" applyBorder="1" applyAlignment="1">
      <alignment horizontal="right" vertical="center" wrapText="1"/>
    </xf>
    <xf numFmtId="44" fontId="31" fillId="7" borderId="6" xfId="1" applyFont="1" applyFill="1" applyBorder="1" applyAlignment="1" applyProtection="1">
      <alignment horizontal="right" vertical="center"/>
      <protection locked="0"/>
    </xf>
    <xf numFmtId="44" fontId="31" fillId="12" borderId="6" xfId="1" applyFont="1" applyFill="1" applyBorder="1" applyAlignment="1" applyProtection="1">
      <alignment horizontal="right" vertical="center"/>
      <protection locked="0"/>
    </xf>
    <xf numFmtId="44" fontId="31" fillId="10" borderId="6" xfId="1" applyFont="1" applyFill="1" applyBorder="1" applyAlignment="1" applyProtection="1">
      <alignment horizontal="right" vertical="center"/>
      <protection locked="0"/>
    </xf>
    <xf numFmtId="165" fontId="27" fillId="0" borderId="50" xfId="2" applyNumberFormat="1" applyFont="1" applyBorder="1" applyAlignment="1" applyProtection="1">
      <alignment vertical="center" wrapText="1"/>
      <protection locked="0"/>
    </xf>
    <xf numFmtId="165" fontId="27" fillId="0" borderId="30" xfId="2" applyNumberFormat="1" applyFont="1" applyBorder="1" applyAlignment="1" applyProtection="1">
      <alignment vertical="center" wrapText="1"/>
      <protection locked="0"/>
    </xf>
    <xf numFmtId="165" fontId="28" fillId="0" borderId="6" xfId="2" applyNumberFormat="1" applyFont="1" applyBorder="1" applyAlignment="1" applyProtection="1">
      <alignment vertical="center" wrapText="1"/>
      <protection locked="0"/>
    </xf>
    <xf numFmtId="0" fontId="26" fillId="11" borderId="25" xfId="0" applyFont="1" applyFill="1" applyBorder="1"/>
    <xf numFmtId="0" fontId="26" fillId="11" borderId="53" xfId="0" applyFont="1" applyFill="1" applyBorder="1"/>
    <xf numFmtId="44" fontId="20" fillId="11" borderId="54" xfId="1" applyFont="1" applyFill="1" applyBorder="1" applyAlignment="1" applyProtection="1">
      <alignment horizontal="right" vertical="center"/>
      <protection locked="0"/>
    </xf>
    <xf numFmtId="165" fontId="27" fillId="0" borderId="55" xfId="2" applyNumberFormat="1" applyFont="1" applyBorder="1" applyAlignment="1" applyProtection="1">
      <alignment horizontal="left" vertical="center" wrapText="1"/>
      <protection locked="0"/>
    </xf>
    <xf numFmtId="0" fontId="13" fillId="2" borderId="13" xfId="1" applyNumberFormat="1" applyFont="1" applyFill="1" applyBorder="1" applyAlignment="1" applyProtection="1">
      <alignment horizontal="center" vertical="center"/>
      <protection locked="0"/>
    </xf>
    <xf numFmtId="165" fontId="27" fillId="0" borderId="55" xfId="2" applyNumberFormat="1" applyFont="1" applyBorder="1" applyAlignment="1" applyProtection="1">
      <alignment vertical="center" wrapText="1"/>
      <protection locked="0"/>
    </xf>
    <xf numFmtId="0" fontId="32" fillId="0" borderId="0" xfId="0" applyFont="1"/>
    <xf numFmtId="0" fontId="33" fillId="0" borderId="0" xfId="0" applyFont="1"/>
    <xf numFmtId="44" fontId="13" fillId="8" borderId="13" xfId="1" applyFont="1" applyFill="1" applyBorder="1" applyAlignment="1" applyProtection="1">
      <alignment horizontal="right" vertical="center"/>
      <protection locked="0"/>
    </xf>
    <xf numFmtId="44" fontId="22" fillId="4" borderId="34" xfId="1" applyFont="1" applyFill="1" applyBorder="1" applyAlignment="1" applyProtection="1">
      <alignment horizontal="centerContinuous" vertical="center"/>
      <protection locked="0"/>
    </xf>
    <xf numFmtId="44" fontId="22" fillId="4" borderId="44" xfId="1" applyFont="1" applyFill="1" applyBorder="1" applyAlignment="1" applyProtection="1">
      <alignment horizontal="centerContinuous" vertical="center"/>
      <protection locked="0"/>
    </xf>
    <xf numFmtId="0" fontId="29" fillId="8" borderId="33" xfId="2" applyFont="1" applyFill="1" applyBorder="1" applyAlignment="1">
      <alignment horizontal="left" vertical="center"/>
    </xf>
    <xf numFmtId="0" fontId="30" fillId="8" borderId="34" xfId="3" applyFont="1" applyFill="1" applyBorder="1" applyAlignment="1">
      <alignment horizontal="right" vertical="center" wrapText="1"/>
    </xf>
    <xf numFmtId="44" fontId="17" fillId="7" borderId="34" xfId="1" applyFont="1" applyFill="1" applyBorder="1" applyAlignment="1" applyProtection="1">
      <alignment horizontal="right" vertical="center"/>
      <protection locked="0"/>
    </xf>
    <xf numFmtId="14" fontId="27" fillId="0" borderId="33" xfId="2" applyNumberFormat="1" applyFont="1" applyBorder="1" applyAlignment="1" applyProtection="1">
      <alignment vertical="center" wrapText="1"/>
      <protection locked="0"/>
    </xf>
    <xf numFmtId="44" fontId="17" fillId="12" borderId="34" xfId="1" applyFont="1" applyFill="1" applyBorder="1" applyAlignment="1" applyProtection="1">
      <alignment horizontal="right" vertical="center"/>
      <protection locked="0"/>
    </xf>
    <xf numFmtId="44" fontId="17" fillId="10" borderId="34" xfId="1" applyFont="1" applyFill="1" applyBorder="1" applyAlignment="1" applyProtection="1">
      <alignment horizontal="right" vertical="center"/>
      <protection locked="0"/>
    </xf>
    <xf numFmtId="165" fontId="27" fillId="0" borderId="33" xfId="2" applyNumberFormat="1" applyFont="1" applyBorder="1" applyAlignment="1" applyProtection="1">
      <alignment vertical="center" wrapText="1"/>
      <protection locked="0"/>
    </xf>
    <xf numFmtId="165" fontId="28" fillId="0" borderId="12" xfId="2" applyNumberFormat="1" applyFont="1" applyBorder="1" applyAlignment="1" applyProtection="1">
      <alignment vertical="center" wrapText="1"/>
      <protection locked="0"/>
    </xf>
    <xf numFmtId="44" fontId="13" fillId="2" borderId="51" xfId="1" applyFont="1" applyFill="1" applyBorder="1" applyAlignment="1" applyProtection="1">
      <alignment horizontal="center" vertical="center"/>
      <protection locked="0"/>
    </xf>
    <xf numFmtId="0" fontId="17" fillId="11" borderId="0" xfId="3" applyFont="1" applyFill="1" applyAlignment="1">
      <alignment vertical="center"/>
    </xf>
    <xf numFmtId="44" fontId="21" fillId="0" borderId="12" xfId="1" applyFont="1" applyFill="1" applyBorder="1" applyAlignment="1" applyProtection="1">
      <alignment horizontal="right" vertical="center"/>
      <protection locked="0"/>
    </xf>
    <xf numFmtId="44" fontId="20" fillId="0" borderId="12" xfId="1" applyFont="1" applyFill="1" applyBorder="1" applyAlignment="1" applyProtection="1">
      <alignment horizontal="right" vertical="center"/>
      <protection locked="0"/>
    </xf>
    <xf numFmtId="0" fontId="17" fillId="0" borderId="17" xfId="3" applyFont="1" applyBorder="1" applyAlignment="1">
      <alignment horizontal="right" vertical="center"/>
    </xf>
    <xf numFmtId="165" fontId="27" fillId="0" borderId="31" xfId="2" applyNumberFormat="1" applyFont="1" applyBorder="1" applyAlignment="1" applyProtection="1">
      <alignment horizontal="left" vertical="center" wrapText="1"/>
      <protection locked="0"/>
    </xf>
    <xf numFmtId="165" fontId="27" fillId="0" borderId="22" xfId="2" applyNumberFormat="1" applyFont="1" applyBorder="1" applyAlignment="1" applyProtection="1">
      <alignment horizontal="left" vertical="center" wrapText="1"/>
      <protection locked="0"/>
    </xf>
    <xf numFmtId="165" fontId="27" fillId="0" borderId="33" xfId="2" applyNumberFormat="1" applyFont="1" applyBorder="1" applyAlignment="1" applyProtection="1">
      <alignment horizontal="left" vertical="center" wrapText="1"/>
      <protection locked="0"/>
    </xf>
    <xf numFmtId="14" fontId="38" fillId="0" borderId="33" xfId="2" applyNumberFormat="1" applyFont="1" applyBorder="1" applyAlignment="1" applyProtection="1">
      <alignment vertical="center" wrapText="1"/>
      <protection locked="0"/>
    </xf>
    <xf numFmtId="44" fontId="17" fillId="7" borderId="6" xfId="1" applyFont="1" applyFill="1" applyBorder="1" applyAlignment="1" applyProtection="1">
      <alignment horizontal="right" vertical="center"/>
      <protection locked="0"/>
    </xf>
    <xf numFmtId="0" fontId="10" fillId="2" borderId="58" xfId="2" applyFont="1" applyFill="1" applyBorder="1" applyAlignment="1">
      <alignment horizontal="left" vertical="center"/>
    </xf>
    <xf numFmtId="0" fontId="12" fillId="2" borderId="59" xfId="2" applyFont="1" applyFill="1" applyBorder="1" applyAlignment="1">
      <alignment horizontal="center"/>
    </xf>
    <xf numFmtId="0" fontId="10" fillId="2" borderId="60" xfId="2" applyFont="1" applyFill="1" applyBorder="1" applyAlignment="1">
      <alignment horizontal="left" vertical="center"/>
    </xf>
    <xf numFmtId="0" fontId="30" fillId="8" borderId="61" xfId="3" applyFont="1" applyFill="1" applyBorder="1" applyAlignment="1">
      <alignment horizontal="right" vertical="center" wrapText="1"/>
    </xf>
    <xf numFmtId="0" fontId="34" fillId="8" borderId="62" xfId="2" applyFont="1" applyFill="1" applyBorder="1" applyAlignment="1">
      <alignment horizontal="left" vertical="center"/>
    </xf>
    <xf numFmtId="44" fontId="35" fillId="8" borderId="61" xfId="3" applyNumberFormat="1" applyFont="1" applyFill="1" applyBorder="1" applyAlignment="1">
      <alignment horizontal="right" vertical="center" wrapText="1"/>
    </xf>
    <xf numFmtId="0" fontId="24" fillId="0" borderId="62" xfId="0" applyFont="1" applyBorder="1" applyAlignment="1">
      <alignment horizontal="left"/>
    </xf>
    <xf numFmtId="44" fontId="25" fillId="2" borderId="61" xfId="2" applyNumberFormat="1" applyFont="1" applyFill="1" applyBorder="1" applyAlignment="1">
      <alignment horizontal="right"/>
    </xf>
    <xf numFmtId="44" fontId="36" fillId="0" borderId="61" xfId="1" applyFont="1" applyFill="1" applyBorder="1" applyAlignment="1" applyProtection="1">
      <alignment horizontal="right" vertical="center"/>
      <protection locked="0"/>
    </xf>
    <xf numFmtId="44" fontId="37" fillId="0" borderId="61" xfId="1" applyFont="1" applyFill="1" applyBorder="1" applyAlignment="1" applyProtection="1">
      <alignment horizontal="right" vertical="center"/>
      <protection locked="0"/>
    </xf>
    <xf numFmtId="0" fontId="24" fillId="0" borderId="62" xfId="0" applyFont="1" applyBorder="1"/>
    <xf numFmtId="44" fontId="37" fillId="0" borderId="63" xfId="1" applyFont="1" applyFill="1" applyBorder="1" applyAlignment="1" applyProtection="1">
      <alignment horizontal="right" vertical="center"/>
      <protection locked="0"/>
    </xf>
    <xf numFmtId="0" fontId="39" fillId="0" borderId="64" xfId="3" applyFont="1" applyBorder="1" applyAlignment="1">
      <alignment horizontal="right" vertical="center"/>
    </xf>
    <xf numFmtId="44" fontId="20" fillId="0" borderId="65" xfId="1" applyFont="1" applyFill="1" applyBorder="1" applyAlignment="1" applyProtection="1">
      <alignment horizontal="right" vertical="center"/>
      <protection locked="0"/>
    </xf>
    <xf numFmtId="14" fontId="13" fillId="0" borderId="66" xfId="2" applyNumberFormat="1" applyFont="1" applyBorder="1" applyAlignment="1" applyProtection="1">
      <alignment vertical="center" wrapText="1"/>
      <protection locked="0"/>
    </xf>
    <xf numFmtId="44" fontId="17" fillId="2" borderId="67" xfId="1" applyFont="1" applyFill="1" applyBorder="1" applyAlignment="1" applyProtection="1">
      <alignment horizontal="center" vertical="center"/>
      <protection locked="0"/>
    </xf>
    <xf numFmtId="44" fontId="17" fillId="8" borderId="68" xfId="1" applyFont="1" applyFill="1" applyBorder="1" applyAlignment="1" applyProtection="1">
      <alignment horizontal="right" vertical="center"/>
      <protection locked="0"/>
    </xf>
    <xf numFmtId="1" fontId="12" fillId="4" borderId="67" xfId="2" applyNumberFormat="1" applyFont="1" applyFill="1" applyBorder="1" applyAlignment="1" applyProtection="1">
      <alignment horizontal="center" vertical="center"/>
      <protection locked="0"/>
    </xf>
    <xf numFmtId="1" fontId="12" fillId="4" borderId="1" xfId="2" applyNumberFormat="1" applyFont="1" applyFill="1" applyBorder="1" applyAlignment="1" applyProtection="1">
      <alignment horizontal="center" vertical="center"/>
      <protection locked="0"/>
    </xf>
    <xf numFmtId="1" fontId="12" fillId="4" borderId="13" xfId="2" applyNumberFormat="1" applyFont="1" applyFill="1" applyBorder="1" applyAlignment="1" applyProtection="1">
      <alignment horizontal="center" vertical="center"/>
      <protection locked="0"/>
    </xf>
    <xf numFmtId="44" fontId="20" fillId="11" borderId="69" xfId="1" applyFont="1" applyFill="1" applyBorder="1" applyAlignment="1" applyProtection="1">
      <alignment horizontal="right" vertical="center"/>
      <protection locked="0"/>
    </xf>
    <xf numFmtId="1" fontId="12" fillId="4" borderId="15" xfId="2" applyNumberFormat="1" applyFont="1" applyFill="1" applyBorder="1" applyAlignment="1" applyProtection="1">
      <alignment horizontal="center" vertical="center"/>
      <protection locked="0"/>
    </xf>
    <xf numFmtId="1" fontId="12" fillId="4" borderId="41" xfId="2" applyNumberFormat="1" applyFont="1" applyFill="1" applyBorder="1" applyAlignment="1" applyProtection="1">
      <alignment horizontal="center" vertical="center"/>
      <protection locked="0"/>
    </xf>
    <xf numFmtId="1" fontId="12" fillId="4" borderId="6" xfId="2" applyNumberFormat="1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Protection="1">
      <protection locked="0"/>
    </xf>
    <xf numFmtId="0" fontId="7" fillId="4" borderId="3" xfId="0" applyFont="1" applyFill="1" applyBorder="1" applyAlignment="1" applyProtection="1">
      <alignment horizontal="right"/>
      <protection locked="0"/>
    </xf>
    <xf numFmtId="0" fontId="13" fillId="8" borderId="70" xfId="1" applyNumberFormat="1" applyFont="1" applyFill="1" applyBorder="1" applyAlignment="1" applyProtection="1">
      <alignment horizontal="right" vertical="center"/>
      <protection locked="0"/>
    </xf>
    <xf numFmtId="14" fontId="27" fillId="0" borderId="22" xfId="2" applyNumberFormat="1" applyFont="1" applyBorder="1" applyAlignment="1" applyProtection="1">
      <alignment horizontal="left" vertical="center" wrapText="1"/>
      <protection locked="0"/>
    </xf>
    <xf numFmtId="14" fontId="27" fillId="0" borderId="45" xfId="2" applyNumberFormat="1" applyFont="1" applyBorder="1" applyAlignment="1" applyProtection="1">
      <alignment horizontal="left" vertical="center" wrapText="1"/>
      <protection locked="0"/>
    </xf>
    <xf numFmtId="0" fontId="26" fillId="10" borderId="47" xfId="0" applyFont="1" applyFill="1" applyBorder="1" applyAlignment="1">
      <alignment horizontal="left"/>
    </xf>
    <xf numFmtId="0" fontId="26" fillId="10" borderId="48" xfId="0" applyFont="1" applyFill="1" applyBorder="1" applyAlignment="1">
      <alignment horizontal="left"/>
    </xf>
    <xf numFmtId="0" fontId="26" fillId="10" borderId="49" xfId="0" applyFont="1" applyFill="1" applyBorder="1" applyAlignment="1">
      <alignment horizontal="left"/>
    </xf>
    <xf numFmtId="0" fontId="26" fillId="7" borderId="33" xfId="0" applyFont="1" applyFill="1" applyBorder="1" applyAlignment="1">
      <alignment horizontal="left"/>
    </xf>
    <xf numFmtId="0" fontId="26" fillId="7" borderId="6" xfId="0" applyFont="1" applyFill="1" applyBorder="1" applyAlignment="1">
      <alignment horizontal="left"/>
    </xf>
    <xf numFmtId="165" fontId="27" fillId="0" borderId="31" xfId="2" applyNumberFormat="1" applyFont="1" applyBorder="1" applyAlignment="1" applyProtection="1">
      <alignment horizontal="left" vertical="center" wrapText="1"/>
      <protection locked="0"/>
    </xf>
    <xf numFmtId="165" fontId="27" fillId="0" borderId="50" xfId="2" applyNumberFormat="1" applyFont="1" applyBorder="1" applyAlignment="1" applyProtection="1">
      <alignment horizontal="left" vertical="center" wrapText="1"/>
      <protection locked="0"/>
    </xf>
    <xf numFmtId="0" fontId="11" fillId="2" borderId="20" xfId="2" applyFont="1" applyFill="1" applyBorder="1" applyAlignment="1">
      <alignment horizontal="left" vertical="center" wrapText="1"/>
    </xf>
    <xf numFmtId="0" fontId="17" fillId="0" borderId="57" xfId="3" applyFont="1" applyBorder="1" applyAlignment="1">
      <alignment horizontal="right" vertical="center"/>
    </xf>
    <xf numFmtId="0" fontId="17" fillId="0" borderId="38" xfId="3" applyFont="1" applyBorder="1" applyAlignment="1">
      <alignment horizontal="right" vertical="center"/>
    </xf>
    <xf numFmtId="0" fontId="23" fillId="2" borderId="0" xfId="2" applyFont="1" applyFill="1" applyAlignment="1">
      <alignment horizontal="right" vertical="center"/>
    </xf>
    <xf numFmtId="0" fontId="26" fillId="12" borderId="52" xfId="0" applyFont="1" applyFill="1" applyBorder="1" applyAlignment="1">
      <alignment horizontal="left"/>
    </xf>
    <xf numFmtId="0" fontId="26" fillId="12" borderId="53" xfId="0" applyFont="1" applyFill="1" applyBorder="1" applyAlignment="1">
      <alignment horizontal="left"/>
    </xf>
    <xf numFmtId="0" fontId="26" fillId="12" borderId="43" xfId="0" applyFont="1" applyFill="1" applyBorder="1" applyAlignment="1">
      <alignment horizontal="left"/>
    </xf>
    <xf numFmtId="165" fontId="27" fillId="0" borderId="55" xfId="2" applyNumberFormat="1" applyFont="1" applyBorder="1" applyAlignment="1" applyProtection="1">
      <alignment horizontal="left" vertical="center" wrapText="1"/>
      <protection locked="0"/>
    </xf>
    <xf numFmtId="165" fontId="27" fillId="0" borderId="56" xfId="2" applyNumberFormat="1" applyFont="1" applyBorder="1" applyAlignment="1" applyProtection="1">
      <alignment horizontal="left" vertical="center" wrapText="1"/>
      <protection locked="0"/>
    </xf>
    <xf numFmtId="0" fontId="26" fillId="12" borderId="8" xfId="0" applyFont="1" applyFill="1" applyBorder="1" applyAlignment="1">
      <alignment horizontal="left"/>
    </xf>
    <xf numFmtId="0" fontId="26" fillId="12" borderId="9" xfId="0" applyFont="1" applyFill="1" applyBorder="1" applyAlignment="1">
      <alignment horizontal="left"/>
    </xf>
    <xf numFmtId="0" fontId="26" fillId="12" borderId="10" xfId="0" applyFont="1" applyFill="1" applyBorder="1" applyAlignment="1">
      <alignment horizontal="left"/>
    </xf>
    <xf numFmtId="0" fontId="16" fillId="7" borderId="25" xfId="0" applyFont="1" applyFill="1" applyBorder="1" applyAlignment="1">
      <alignment horizontal="left"/>
    </xf>
    <xf numFmtId="0" fontId="16" fillId="7" borderId="9" xfId="0" applyFont="1" applyFill="1" applyBorder="1" applyAlignment="1">
      <alignment horizontal="left"/>
    </xf>
    <xf numFmtId="0" fontId="16" fillId="7" borderId="26" xfId="0" applyFont="1" applyFill="1" applyBorder="1" applyAlignment="1">
      <alignment horizontal="left"/>
    </xf>
    <xf numFmtId="0" fontId="23" fillId="2" borderId="20" xfId="2" applyFont="1" applyFill="1" applyBorder="1" applyAlignment="1">
      <alignment horizontal="right" vertical="center"/>
    </xf>
    <xf numFmtId="0" fontId="7" fillId="4" borderId="3" xfId="0" applyFont="1" applyFill="1" applyBorder="1" applyAlignment="1" applyProtection="1">
      <alignment horizontal="center"/>
      <protection locked="0"/>
    </xf>
    <xf numFmtId="17" fontId="7" fillId="4" borderId="3" xfId="0" applyNumberFormat="1" applyFont="1" applyFill="1" applyBorder="1" applyAlignment="1" applyProtection="1">
      <alignment horizontal="center"/>
      <protection locked="0"/>
    </xf>
    <xf numFmtId="44" fontId="17" fillId="8" borderId="44" xfId="1" applyNumberFormat="1" applyFont="1" applyFill="1" applyBorder="1" applyAlignment="1" applyProtection="1">
      <alignment horizontal="right" vertical="center"/>
      <protection locked="0"/>
    </xf>
  </cellXfs>
  <cellStyles count="6">
    <cellStyle name="Currency" xfId="1" builtinId="4"/>
    <cellStyle name="Currency 2 2" xfId="4" xr:uid="{51041033-4480-4D4B-A0EA-410F0EA7C2F4}"/>
    <cellStyle name="Normal" xfId="0" builtinId="0"/>
    <cellStyle name="Normal 2 2" xfId="2" xr:uid="{CB071CCA-6FC2-4E75-AFF9-07E1D941A3B1}"/>
    <cellStyle name="Normal_ROZPOCETUZEMSKYVZOR" xfId="3" xr:uid="{353E5499-8143-4F36-B3CD-0884471246BB}"/>
    <cellStyle name="Percent 2" xfId="5" xr:uid="{CE463FB8-BE44-4DEF-B31A-9C98D6FC2645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16934</xdr:colOff>
      <xdr:row>8</xdr:row>
      <xdr:rowOff>169333</xdr:rowOff>
    </xdr:from>
    <xdr:to>
      <xdr:col>6</xdr:col>
      <xdr:colOff>609600</xdr:colOff>
      <xdr:row>10</xdr:row>
      <xdr:rowOff>42335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94F97DB8-E035-4C30-B4F9-90F597C10667}"/>
            </a:ext>
          </a:extLst>
        </xdr:cNvPr>
        <xdr:cNvSpPr/>
      </xdr:nvSpPr>
      <xdr:spPr>
        <a:xfrm>
          <a:off x="7027334" y="1955800"/>
          <a:ext cx="592666" cy="262468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592666</xdr:colOff>
      <xdr:row>15</xdr:row>
      <xdr:rowOff>262468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2B1F7275-0503-4FB8-BA98-31F870E5AC4E}"/>
            </a:ext>
          </a:extLst>
        </xdr:cNvPr>
        <xdr:cNvSpPr/>
      </xdr:nvSpPr>
      <xdr:spPr>
        <a:xfrm>
          <a:off x="7010400" y="3505200"/>
          <a:ext cx="592666" cy="262468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592666</xdr:colOff>
      <xdr:row>16</xdr:row>
      <xdr:rowOff>262468</xdr:rowOff>
    </xdr:to>
    <xdr:sp macro="" textlink="">
      <xdr:nvSpPr>
        <xdr:cNvPr id="4" name="Arrow: Left 3">
          <a:extLst>
            <a:ext uri="{FF2B5EF4-FFF2-40B4-BE49-F238E27FC236}">
              <a16:creationId xmlns:a16="http://schemas.microsoft.com/office/drawing/2014/main" id="{5BB18BF1-7418-4807-8596-04898962F757}"/>
            </a:ext>
          </a:extLst>
        </xdr:cNvPr>
        <xdr:cNvSpPr/>
      </xdr:nvSpPr>
      <xdr:spPr>
        <a:xfrm>
          <a:off x="7010400" y="3776133"/>
          <a:ext cx="592666" cy="262468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592666</xdr:colOff>
      <xdr:row>18</xdr:row>
      <xdr:rowOff>262468</xdr:rowOff>
    </xdr:to>
    <xdr:sp macro="" textlink="">
      <xdr:nvSpPr>
        <xdr:cNvPr id="5" name="Arrow: Left 4">
          <a:extLst>
            <a:ext uri="{FF2B5EF4-FFF2-40B4-BE49-F238E27FC236}">
              <a16:creationId xmlns:a16="http://schemas.microsoft.com/office/drawing/2014/main" id="{3FAB1D9B-C11C-48DF-BEA1-16DE9BAB98F2}"/>
            </a:ext>
          </a:extLst>
        </xdr:cNvPr>
        <xdr:cNvSpPr/>
      </xdr:nvSpPr>
      <xdr:spPr>
        <a:xfrm>
          <a:off x="7010400" y="4318000"/>
          <a:ext cx="592666" cy="262468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8467</xdr:colOff>
      <xdr:row>6</xdr:row>
      <xdr:rowOff>321733</xdr:rowOff>
    </xdr:from>
    <xdr:to>
      <xdr:col>11</xdr:col>
      <xdr:colOff>0</xdr:colOff>
      <xdr:row>8</xdr:row>
      <xdr:rowOff>0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0888DF32-D3C9-2647-227C-2BF35B499DE6}"/>
            </a:ext>
          </a:extLst>
        </xdr:cNvPr>
        <xdr:cNvSpPr/>
      </xdr:nvSpPr>
      <xdr:spPr>
        <a:xfrm>
          <a:off x="13064067" y="1718733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8467</xdr:colOff>
      <xdr:row>12</xdr:row>
      <xdr:rowOff>25400</xdr:rowOff>
    </xdr:from>
    <xdr:to>
      <xdr:col>11</xdr:col>
      <xdr:colOff>0</xdr:colOff>
      <xdr:row>13</xdr:row>
      <xdr:rowOff>33867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D6254F7F-E4AF-4138-8F20-778A2DF5CD76}"/>
            </a:ext>
          </a:extLst>
        </xdr:cNvPr>
        <xdr:cNvSpPr/>
      </xdr:nvSpPr>
      <xdr:spPr>
        <a:xfrm>
          <a:off x="13064067" y="3073400"/>
          <a:ext cx="601133" cy="203200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601133</xdr:colOff>
      <xdr:row>17</xdr:row>
      <xdr:rowOff>33866</xdr:rowOff>
    </xdr:to>
    <xdr:sp macro="" textlink="">
      <xdr:nvSpPr>
        <xdr:cNvPr id="5" name="Arrow: Left 4">
          <a:extLst>
            <a:ext uri="{FF2B5EF4-FFF2-40B4-BE49-F238E27FC236}">
              <a16:creationId xmlns:a16="http://schemas.microsoft.com/office/drawing/2014/main" id="{A6CD95BE-42F1-4E2C-BDA4-9963DC58108A}"/>
            </a:ext>
          </a:extLst>
        </xdr:cNvPr>
        <xdr:cNvSpPr/>
      </xdr:nvSpPr>
      <xdr:spPr>
        <a:xfrm>
          <a:off x="13055600" y="6426199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22</xdr:row>
      <xdr:rowOff>211665</xdr:rowOff>
    </xdr:from>
    <xdr:to>
      <xdr:col>10</xdr:col>
      <xdr:colOff>601133</xdr:colOff>
      <xdr:row>24</xdr:row>
      <xdr:rowOff>0</xdr:rowOff>
    </xdr:to>
    <xdr:sp macro="" textlink="">
      <xdr:nvSpPr>
        <xdr:cNvPr id="6" name="Arrow: Left 5">
          <a:extLst>
            <a:ext uri="{FF2B5EF4-FFF2-40B4-BE49-F238E27FC236}">
              <a16:creationId xmlns:a16="http://schemas.microsoft.com/office/drawing/2014/main" id="{9507740F-34EC-4D34-968C-86BFC4F53904}"/>
            </a:ext>
          </a:extLst>
        </xdr:cNvPr>
        <xdr:cNvSpPr/>
      </xdr:nvSpPr>
      <xdr:spPr>
        <a:xfrm>
          <a:off x="13055600" y="9516532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29</xdr:row>
      <xdr:rowOff>0</xdr:rowOff>
    </xdr:from>
    <xdr:to>
      <xdr:col>10</xdr:col>
      <xdr:colOff>601133</xdr:colOff>
      <xdr:row>30</xdr:row>
      <xdr:rowOff>0</xdr:rowOff>
    </xdr:to>
    <xdr:sp macro="" textlink="">
      <xdr:nvSpPr>
        <xdr:cNvPr id="7" name="Arrow: Left 6">
          <a:extLst>
            <a:ext uri="{FF2B5EF4-FFF2-40B4-BE49-F238E27FC236}">
              <a16:creationId xmlns:a16="http://schemas.microsoft.com/office/drawing/2014/main" id="{199BB3FD-D84C-4AB7-BC88-4992696A7B35}"/>
            </a:ext>
          </a:extLst>
        </xdr:cNvPr>
        <xdr:cNvSpPr/>
      </xdr:nvSpPr>
      <xdr:spPr>
        <a:xfrm>
          <a:off x="13055600" y="11997265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37</xdr:row>
      <xdr:rowOff>211665</xdr:rowOff>
    </xdr:from>
    <xdr:to>
      <xdr:col>10</xdr:col>
      <xdr:colOff>601133</xdr:colOff>
      <xdr:row>39</xdr:row>
      <xdr:rowOff>33866</xdr:rowOff>
    </xdr:to>
    <xdr:sp macro="" textlink="">
      <xdr:nvSpPr>
        <xdr:cNvPr id="8" name="Arrow: Left 7">
          <a:extLst>
            <a:ext uri="{FF2B5EF4-FFF2-40B4-BE49-F238E27FC236}">
              <a16:creationId xmlns:a16="http://schemas.microsoft.com/office/drawing/2014/main" id="{0430BDC9-997E-4B94-8F0A-8364C2D472C1}"/>
            </a:ext>
          </a:extLst>
        </xdr:cNvPr>
        <xdr:cNvSpPr/>
      </xdr:nvSpPr>
      <xdr:spPr>
        <a:xfrm>
          <a:off x="13055600" y="14952132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41</xdr:row>
      <xdr:rowOff>228600</xdr:rowOff>
    </xdr:from>
    <xdr:to>
      <xdr:col>10</xdr:col>
      <xdr:colOff>601133</xdr:colOff>
      <xdr:row>43</xdr:row>
      <xdr:rowOff>50800</xdr:rowOff>
    </xdr:to>
    <xdr:sp macro="" textlink="">
      <xdr:nvSpPr>
        <xdr:cNvPr id="9" name="Arrow: Left 8">
          <a:extLst>
            <a:ext uri="{FF2B5EF4-FFF2-40B4-BE49-F238E27FC236}">
              <a16:creationId xmlns:a16="http://schemas.microsoft.com/office/drawing/2014/main" id="{A266AB8C-4D9E-4DF5-9CCB-E3CFE181B115}"/>
            </a:ext>
          </a:extLst>
        </xdr:cNvPr>
        <xdr:cNvSpPr/>
      </xdr:nvSpPr>
      <xdr:spPr>
        <a:xfrm>
          <a:off x="13055600" y="15866533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10</xdr:col>
      <xdr:colOff>601133</xdr:colOff>
      <xdr:row>47</xdr:row>
      <xdr:rowOff>42333</xdr:rowOff>
    </xdr:to>
    <xdr:sp macro="" textlink="">
      <xdr:nvSpPr>
        <xdr:cNvPr id="11" name="Arrow: Left 10">
          <a:extLst>
            <a:ext uri="{FF2B5EF4-FFF2-40B4-BE49-F238E27FC236}">
              <a16:creationId xmlns:a16="http://schemas.microsoft.com/office/drawing/2014/main" id="{8E12EFF0-2092-4BC4-AB52-932D2124BD31}"/>
            </a:ext>
          </a:extLst>
        </xdr:cNvPr>
        <xdr:cNvSpPr/>
      </xdr:nvSpPr>
      <xdr:spPr>
        <a:xfrm>
          <a:off x="13055600" y="17407466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10</xdr:col>
      <xdr:colOff>601133</xdr:colOff>
      <xdr:row>49</xdr:row>
      <xdr:rowOff>0</xdr:rowOff>
    </xdr:to>
    <xdr:sp macro="" textlink="">
      <xdr:nvSpPr>
        <xdr:cNvPr id="12" name="Arrow: Left 11">
          <a:extLst>
            <a:ext uri="{FF2B5EF4-FFF2-40B4-BE49-F238E27FC236}">
              <a16:creationId xmlns:a16="http://schemas.microsoft.com/office/drawing/2014/main" id="{26CFB104-B9BA-4A3F-9637-36FF5A560A8A}"/>
            </a:ext>
          </a:extLst>
        </xdr:cNvPr>
        <xdr:cNvSpPr/>
      </xdr:nvSpPr>
      <xdr:spPr>
        <a:xfrm>
          <a:off x="13055600" y="18584332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FP/RFP%202.0.%20+%20Annexes/ISPCAN-Congress-Budget-template.xlsx" TargetMode="External"/><Relationship Id="rId2" Type="http://schemas.openxmlformats.org/officeDocument/2006/relationships/externalLinkPath" Target="file:///C:\Users\Anna%20Kondratenko\Desktop\Personal\ISPCAN\RFP\RFP%202.0.%20+%20Annexes\ISPCAN-Congress-Budget-template.xlsx" TargetMode="External"/><Relationship Id="rId1" Type="http://schemas.openxmlformats.org/officeDocument/2006/relationships/externalLinkPath" Target="/Users/Anna%20Kondratenko/Desktop/Personal/ISPCAN/RFP/RFP%202.0.%20+%20Annexes/ISPCAN-Congress-Budget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SPCAN BUDGET US$"/>
      <sheetName val="Sheet2"/>
    </sheetNames>
    <sheetDataSet>
      <sheetData sheetId="0"/>
      <sheetData sheetId="1">
        <row r="2">
          <cell r="A2" t="str">
            <v>Hi-income host country</v>
          </cell>
        </row>
        <row r="3">
          <cell r="A3" t="str">
            <v>Low/middle - income host country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zoomScale="90" zoomScaleNormal="90" workbookViewId="0">
      <selection activeCell="H15" sqref="H15"/>
    </sheetView>
  </sheetViews>
  <sheetFormatPr defaultRowHeight="14.4" x14ac:dyDescent="0.3"/>
  <cols>
    <col min="1" max="1" width="4" customWidth="1"/>
    <col min="2" max="2" width="36.88671875" customWidth="1"/>
    <col min="3" max="3" width="18.21875" customWidth="1"/>
    <col min="4" max="4" width="16.5546875" customWidth="1"/>
    <col min="5" max="5" width="22.109375" customWidth="1"/>
    <col min="6" max="6" width="4.44140625" customWidth="1"/>
    <col min="7" max="7" width="9.109375" customWidth="1"/>
    <col min="8" max="8" width="58.88671875" customWidth="1"/>
  </cols>
  <sheetData>
    <row r="1" spans="1:8" x14ac:dyDescent="0.3">
      <c r="A1" s="3"/>
      <c r="B1" s="3"/>
      <c r="C1" s="3"/>
      <c r="D1" s="3"/>
      <c r="E1" s="3"/>
      <c r="F1" s="3"/>
    </row>
    <row r="2" spans="1:8" ht="25.8" x14ac:dyDescent="0.5">
      <c r="A2" s="3"/>
      <c r="B2" s="7" t="s">
        <v>70</v>
      </c>
      <c r="C2" s="3"/>
      <c r="D2" s="3"/>
      <c r="E2" s="3"/>
      <c r="F2" s="3"/>
    </row>
    <row r="3" spans="1:8" ht="15" thickBot="1" x14ac:dyDescent="0.35">
      <c r="A3" s="3"/>
      <c r="B3" s="3"/>
      <c r="C3" s="3"/>
      <c r="D3" s="3"/>
      <c r="E3" s="3"/>
      <c r="F3" s="3"/>
    </row>
    <row r="4" spans="1:8" ht="23.4" x14ac:dyDescent="0.45">
      <c r="A4" s="3"/>
      <c r="B4" s="32" t="s">
        <v>2</v>
      </c>
      <c r="C4" s="33"/>
      <c r="D4" s="33"/>
      <c r="E4" s="34"/>
      <c r="F4" s="3"/>
    </row>
    <row r="5" spans="1:8" ht="15.6" x14ac:dyDescent="0.3">
      <c r="A5" s="3"/>
      <c r="B5" s="35" t="s">
        <v>3</v>
      </c>
      <c r="C5" s="167"/>
      <c r="D5" s="167"/>
      <c r="E5" s="36"/>
      <c r="F5" s="3"/>
    </row>
    <row r="6" spans="1:8" ht="15.6" x14ac:dyDescent="0.3">
      <c r="A6" s="3"/>
      <c r="B6" s="37" t="s">
        <v>4</v>
      </c>
      <c r="C6" s="168"/>
      <c r="D6" s="168"/>
      <c r="E6" s="36"/>
      <c r="F6" s="3"/>
    </row>
    <row r="7" spans="1:8" ht="15.6" x14ac:dyDescent="0.3">
      <c r="A7" s="3"/>
      <c r="B7" s="35"/>
      <c r="C7" s="38"/>
      <c r="D7" s="38"/>
      <c r="E7" s="36"/>
      <c r="F7" s="3"/>
    </row>
    <row r="8" spans="1:8" ht="15.6" x14ac:dyDescent="0.3">
      <c r="A8" s="1"/>
      <c r="B8" s="35" t="s">
        <v>85</v>
      </c>
      <c r="C8" s="139">
        <f>SUM(C9:C10)</f>
        <v>0</v>
      </c>
      <c r="D8" s="38"/>
      <c r="E8" s="39"/>
      <c r="F8" s="3"/>
    </row>
    <row r="9" spans="1:8" ht="15.6" x14ac:dyDescent="0.3">
      <c r="A9" s="1"/>
      <c r="B9" s="35" t="s">
        <v>86</v>
      </c>
      <c r="C9" s="139">
        <f>SUM(D16:D17)</f>
        <v>0</v>
      </c>
      <c r="D9" s="38"/>
      <c r="E9" s="39"/>
      <c r="F9" s="3"/>
    </row>
    <row r="10" spans="1:8" ht="15.6" x14ac:dyDescent="0.3">
      <c r="A10" s="1"/>
      <c r="B10" s="35" t="s">
        <v>87</v>
      </c>
      <c r="C10" s="140">
        <v>0</v>
      </c>
      <c r="D10" s="38"/>
      <c r="E10" s="39"/>
      <c r="F10" s="3"/>
      <c r="H10" t="s">
        <v>88</v>
      </c>
    </row>
    <row r="11" spans="1:8" ht="15.6" x14ac:dyDescent="0.3">
      <c r="A11" s="1"/>
      <c r="B11" s="40"/>
      <c r="C11" s="38"/>
      <c r="D11" s="38"/>
      <c r="E11" s="39"/>
      <c r="F11" s="3"/>
    </row>
    <row r="12" spans="1:8" ht="15" thickBot="1" x14ac:dyDescent="0.35">
      <c r="A12" s="1"/>
      <c r="B12" s="1"/>
      <c r="C12" s="1"/>
      <c r="D12" s="4"/>
      <c r="E12" s="5"/>
      <c r="F12" s="3"/>
    </row>
    <row r="13" spans="1:8" ht="24" thickBot="1" x14ac:dyDescent="0.35">
      <c r="A13" s="1"/>
      <c r="B13" s="19" t="s">
        <v>0</v>
      </c>
      <c r="C13" s="151"/>
      <c r="D13" s="151"/>
      <c r="E13" s="20"/>
      <c r="F13" s="3"/>
    </row>
    <row r="14" spans="1:8" ht="21" customHeight="1" thickTop="1" x14ac:dyDescent="0.3">
      <c r="A14" s="2"/>
      <c r="B14" s="42" t="s">
        <v>6</v>
      </c>
      <c r="C14" s="45"/>
      <c r="D14" s="45"/>
      <c r="E14" s="11">
        <f>SUM(E16,E17,E19)</f>
        <v>0</v>
      </c>
      <c r="F14" s="3"/>
    </row>
    <row r="15" spans="1:8" ht="28.8" x14ac:dyDescent="0.3">
      <c r="A15" s="2"/>
      <c r="B15" s="22"/>
      <c r="C15" s="8" t="s">
        <v>8</v>
      </c>
      <c r="D15" s="9" t="s">
        <v>5</v>
      </c>
      <c r="E15" s="23" t="s">
        <v>10</v>
      </c>
      <c r="F15" s="3"/>
    </row>
    <row r="16" spans="1:8" ht="21.6" customHeight="1" x14ac:dyDescent="0.3">
      <c r="A16" s="2"/>
      <c r="B16" s="129" t="s">
        <v>71</v>
      </c>
      <c r="C16" s="130">
        <v>215</v>
      </c>
      <c r="D16" s="132">
        <v>0</v>
      </c>
      <c r="E16" s="131">
        <f>C16*D16</f>
        <v>0</v>
      </c>
      <c r="F16" s="3"/>
      <c r="H16" t="s">
        <v>74</v>
      </c>
    </row>
    <row r="17" spans="1:8" ht="21.6" customHeight="1" x14ac:dyDescent="0.3">
      <c r="A17" s="2"/>
      <c r="B17" s="24" t="s">
        <v>72</v>
      </c>
      <c r="C17" s="6">
        <v>250</v>
      </c>
      <c r="D17" s="133">
        <v>0</v>
      </c>
      <c r="E17" s="25">
        <f t="shared" ref="E17" si="0">C17*D17</f>
        <v>0</v>
      </c>
      <c r="F17" s="3"/>
      <c r="H17" t="s">
        <v>74</v>
      </c>
    </row>
    <row r="18" spans="1:8" ht="21.6" customHeight="1" x14ac:dyDescent="0.3">
      <c r="A18" s="2"/>
      <c r="B18" s="163" t="s">
        <v>1</v>
      </c>
      <c r="C18" s="164"/>
      <c r="D18" s="164"/>
      <c r="E18" s="165"/>
      <c r="F18" s="3"/>
    </row>
    <row r="19" spans="1:8" ht="21.6" customHeight="1" thickBot="1" x14ac:dyDescent="0.35">
      <c r="A19" s="2"/>
      <c r="B19" s="27" t="s">
        <v>73</v>
      </c>
      <c r="C19" s="14">
        <v>50</v>
      </c>
      <c r="D19" s="134">
        <v>0</v>
      </c>
      <c r="E19" s="26">
        <f t="shared" ref="E19" si="1">C19*D19</f>
        <v>0</v>
      </c>
      <c r="F19" s="3"/>
      <c r="H19" t="s">
        <v>74</v>
      </c>
    </row>
    <row r="20" spans="1:8" ht="21.6" customHeight="1" thickTop="1" x14ac:dyDescent="0.3">
      <c r="A20" s="2"/>
      <c r="B20" s="42" t="s">
        <v>12</v>
      </c>
      <c r="C20" s="43"/>
      <c r="D20" s="44"/>
      <c r="E20" s="11">
        <f>SUM(E22:E23)</f>
        <v>0</v>
      </c>
      <c r="F20" s="3"/>
    </row>
    <row r="21" spans="1:8" ht="27.6" customHeight="1" x14ac:dyDescent="0.3">
      <c r="A21" s="2"/>
      <c r="B21" s="28"/>
      <c r="C21" s="16"/>
      <c r="D21" s="17"/>
      <c r="E21" s="29" t="s">
        <v>83</v>
      </c>
      <c r="F21" s="3"/>
    </row>
    <row r="22" spans="1:8" ht="21.6" customHeight="1" x14ac:dyDescent="0.3">
      <c r="A22" s="2"/>
      <c r="B22" s="30" t="s">
        <v>13</v>
      </c>
      <c r="C22" s="18">
        <v>0</v>
      </c>
      <c r="D22" s="10">
        <v>1</v>
      </c>
      <c r="E22" s="31">
        <f t="shared" ref="E22" si="2">C22*D22</f>
        <v>0</v>
      </c>
      <c r="F22" s="3"/>
    </row>
    <row r="23" spans="1:8" ht="24" customHeight="1" x14ac:dyDescent="0.3">
      <c r="A23" s="3"/>
      <c r="B23" s="30" t="s">
        <v>14</v>
      </c>
      <c r="C23" s="18">
        <v>0</v>
      </c>
      <c r="D23" s="10">
        <v>1</v>
      </c>
      <c r="E23" s="31">
        <f t="shared" ref="E23" si="3">C23*D23</f>
        <v>0</v>
      </c>
      <c r="F23" s="3"/>
    </row>
    <row r="24" spans="1:8" ht="16.2" thickBot="1" x14ac:dyDescent="0.35">
      <c r="A24" s="3"/>
      <c r="B24" s="163"/>
      <c r="C24" s="164"/>
      <c r="D24" s="164"/>
      <c r="E24" s="165"/>
      <c r="F24" s="3"/>
    </row>
    <row r="25" spans="1:8" ht="31.2" customHeight="1" thickBot="1" x14ac:dyDescent="0.35">
      <c r="A25" s="3"/>
      <c r="B25" s="109"/>
      <c r="C25" s="166" t="s">
        <v>15</v>
      </c>
      <c r="D25" s="166"/>
      <c r="E25" s="41">
        <f>SUM(E14+E20)</f>
        <v>0</v>
      </c>
      <c r="F25" s="3"/>
    </row>
    <row r="26" spans="1:8" ht="22.8" customHeight="1" x14ac:dyDescent="0.3">
      <c r="A26" s="3"/>
      <c r="B26" s="3"/>
      <c r="C26" s="3"/>
      <c r="D26" s="3"/>
      <c r="E26" s="3"/>
      <c r="F26" s="3"/>
    </row>
  </sheetData>
  <mergeCells count="6">
    <mergeCell ref="B24:E24"/>
    <mergeCell ref="C25:D25"/>
    <mergeCell ref="C5:D5"/>
    <mergeCell ref="C6:D6"/>
    <mergeCell ref="C13:D13"/>
    <mergeCell ref="B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1708-EC8A-4D84-BB54-DA7FCA96EE77}">
  <dimension ref="A1:L52"/>
  <sheetViews>
    <sheetView topLeftCell="A5" zoomScale="90" zoomScaleNormal="90" workbookViewId="0">
      <selection activeCell="L30" sqref="L30"/>
    </sheetView>
  </sheetViews>
  <sheetFormatPr defaultRowHeight="14.4" x14ac:dyDescent="0.3"/>
  <cols>
    <col min="1" max="1" width="4" customWidth="1"/>
    <col min="2" max="2" width="43.6640625" customWidth="1"/>
    <col min="3" max="3" width="42.21875" customWidth="1"/>
    <col min="4" max="4" width="17.88671875" customWidth="1"/>
    <col min="5" max="5" width="18.21875" customWidth="1"/>
    <col min="6" max="6" width="16.5546875" customWidth="1"/>
    <col min="7" max="7" width="20.109375" customWidth="1"/>
    <col min="8" max="8" width="19.44140625" customWidth="1"/>
    <col min="9" max="9" width="4.44140625" customWidth="1"/>
    <col min="10" max="10" width="3.6640625" customWidth="1"/>
    <col min="12" max="12" width="48.21875" customWidth="1"/>
  </cols>
  <sheetData>
    <row r="1" spans="1:12" x14ac:dyDescent="0.3">
      <c r="A1" s="3"/>
      <c r="B1" s="3"/>
      <c r="C1" s="3"/>
      <c r="D1" s="3"/>
      <c r="E1" s="3"/>
      <c r="F1" s="3"/>
      <c r="G1" s="3"/>
      <c r="H1" s="3"/>
      <c r="I1" s="3"/>
    </row>
    <row r="2" spans="1:12" ht="25.8" x14ac:dyDescent="0.5">
      <c r="A2" s="3"/>
      <c r="B2" s="7" t="s">
        <v>11</v>
      </c>
      <c r="C2" s="7"/>
      <c r="D2" s="3"/>
      <c r="E2" s="3"/>
      <c r="F2" s="3"/>
      <c r="G2" s="3"/>
      <c r="H2" s="3"/>
      <c r="I2" s="3"/>
    </row>
    <row r="3" spans="1:12" ht="15" thickBot="1" x14ac:dyDescent="0.35">
      <c r="A3" s="3"/>
      <c r="B3" s="3"/>
      <c r="C3" s="3"/>
      <c r="D3" s="3"/>
      <c r="E3" s="3"/>
      <c r="F3" s="3"/>
      <c r="G3" s="3"/>
      <c r="H3" s="3"/>
      <c r="I3" s="3"/>
    </row>
    <row r="4" spans="1:12" ht="23.4" x14ac:dyDescent="0.3">
      <c r="A4" s="1"/>
      <c r="B4" s="19" t="s">
        <v>21</v>
      </c>
      <c r="C4" s="58"/>
      <c r="D4" s="151"/>
      <c r="E4" s="151"/>
      <c r="F4" s="151"/>
      <c r="G4" s="51"/>
      <c r="H4" s="49"/>
      <c r="I4" s="3"/>
    </row>
    <row r="5" spans="1:12" ht="15.6" x14ac:dyDescent="0.3">
      <c r="A5" s="1"/>
      <c r="B5" s="21"/>
      <c r="C5" s="59"/>
      <c r="D5" s="47"/>
      <c r="E5" s="48"/>
      <c r="F5" s="53"/>
      <c r="G5" s="52" t="s">
        <v>16</v>
      </c>
      <c r="H5" s="95">
        <v>0</v>
      </c>
      <c r="I5" s="3"/>
      <c r="K5" s="92" t="s">
        <v>18</v>
      </c>
      <c r="L5" s="93" t="s">
        <v>20</v>
      </c>
    </row>
    <row r="6" spans="1:12" ht="15.6" x14ac:dyDescent="0.3">
      <c r="A6" s="1"/>
      <c r="B6" s="21"/>
      <c r="C6" s="59"/>
      <c r="D6" s="47"/>
      <c r="E6" s="71"/>
      <c r="F6" s="50"/>
      <c r="G6" s="54" t="s">
        <v>17</v>
      </c>
      <c r="H6" s="96">
        <v>0</v>
      </c>
      <c r="I6" s="3"/>
      <c r="K6" s="92" t="s">
        <v>19</v>
      </c>
      <c r="L6" s="93" t="s">
        <v>56</v>
      </c>
    </row>
    <row r="7" spans="1:12" ht="27.6" x14ac:dyDescent="0.3">
      <c r="A7" s="2"/>
      <c r="B7" s="97" t="s">
        <v>26</v>
      </c>
      <c r="C7" s="77" t="s">
        <v>27</v>
      </c>
      <c r="D7" s="78" t="s">
        <v>23</v>
      </c>
      <c r="E7" s="78" t="s">
        <v>24</v>
      </c>
      <c r="F7" s="78" t="s">
        <v>25</v>
      </c>
      <c r="G7" s="79" t="s">
        <v>9</v>
      </c>
      <c r="H7" s="98" t="s">
        <v>10</v>
      </c>
      <c r="I7" s="3"/>
    </row>
    <row r="8" spans="1:12" ht="15.6" x14ac:dyDescent="0.3">
      <c r="A8" s="2"/>
      <c r="B8" s="55" t="s">
        <v>22</v>
      </c>
      <c r="C8" s="106"/>
      <c r="D8" s="62"/>
      <c r="E8" s="56"/>
      <c r="F8" s="57"/>
      <c r="G8" s="64">
        <f>SUM(G9:G12)</f>
        <v>0</v>
      </c>
      <c r="H8" s="135">
        <f>SUM(H9:H12)</f>
        <v>0</v>
      </c>
      <c r="I8" s="3"/>
      <c r="L8" t="s">
        <v>69</v>
      </c>
    </row>
    <row r="9" spans="1:12" ht="18" customHeight="1" x14ac:dyDescent="0.3">
      <c r="A9" s="2"/>
      <c r="B9" s="142" t="s">
        <v>28</v>
      </c>
      <c r="C9" s="75" t="s">
        <v>75</v>
      </c>
      <c r="D9" s="61">
        <f>E9/(1+$H$5)</f>
        <v>0</v>
      </c>
      <c r="E9" s="60">
        <v>0</v>
      </c>
      <c r="F9" s="136">
        <v>1</v>
      </c>
      <c r="G9" s="12">
        <f>D9*F9</f>
        <v>0</v>
      </c>
      <c r="H9" s="169">
        <f>E9*F9</f>
        <v>0</v>
      </c>
      <c r="I9" s="3"/>
    </row>
    <row r="10" spans="1:12" ht="18" customHeight="1" x14ac:dyDescent="0.3">
      <c r="A10" s="2"/>
      <c r="B10" s="142"/>
      <c r="C10" s="72" t="s">
        <v>29</v>
      </c>
      <c r="D10" s="61">
        <f t="shared" ref="D10:D12" si="0">E10/(1+$H$5)</f>
        <v>0</v>
      </c>
      <c r="E10" s="60">
        <v>0</v>
      </c>
      <c r="F10" s="136">
        <v>1</v>
      </c>
      <c r="G10" s="65">
        <f t="shared" ref="G10:G26" si="1">D10*F10</f>
        <v>0</v>
      </c>
      <c r="H10" s="63">
        <f t="shared" ref="H10:H12" si="2">E10*F10</f>
        <v>0</v>
      </c>
      <c r="I10" s="3"/>
    </row>
    <row r="11" spans="1:12" ht="18" customHeight="1" x14ac:dyDescent="0.3">
      <c r="A11" s="2"/>
      <c r="B11" s="142"/>
      <c r="C11" s="72" t="s">
        <v>76</v>
      </c>
      <c r="D11" s="61">
        <f>E11/(1+$H$5)</f>
        <v>0</v>
      </c>
      <c r="E11" s="60">
        <v>0</v>
      </c>
      <c r="F11" s="136">
        <v>1</v>
      </c>
      <c r="G11" s="65">
        <f>D11*F11</f>
        <v>0</v>
      </c>
      <c r="H11" s="63">
        <f t="shared" si="2"/>
        <v>0</v>
      </c>
      <c r="I11" s="3"/>
    </row>
    <row r="12" spans="1:12" ht="33.6" customHeight="1" x14ac:dyDescent="0.3">
      <c r="A12" s="2"/>
      <c r="B12" s="143"/>
      <c r="C12" s="72" t="s">
        <v>77</v>
      </c>
      <c r="D12" s="46">
        <f t="shared" si="0"/>
        <v>0</v>
      </c>
      <c r="E12" s="70">
        <v>0</v>
      </c>
      <c r="F12" s="137">
        <v>1</v>
      </c>
      <c r="G12" s="68">
        <f t="shared" si="1"/>
        <v>0</v>
      </c>
      <c r="H12" s="69">
        <f t="shared" si="2"/>
        <v>0</v>
      </c>
      <c r="I12" s="3"/>
    </row>
    <row r="13" spans="1:12" ht="15.6" x14ac:dyDescent="0.3">
      <c r="A13" s="2"/>
      <c r="B13" s="147" t="s">
        <v>30</v>
      </c>
      <c r="C13" s="148"/>
      <c r="D13" s="148"/>
      <c r="E13" s="148"/>
      <c r="F13" s="148"/>
      <c r="G13" s="80">
        <f>SUM(G14:G16)</f>
        <v>0</v>
      </c>
      <c r="H13" s="114">
        <f>SUM(H14:H16)</f>
        <v>0</v>
      </c>
      <c r="I13" s="3"/>
      <c r="L13" t="s">
        <v>69</v>
      </c>
    </row>
    <row r="14" spans="1:12" ht="28.8" x14ac:dyDescent="0.3">
      <c r="A14" s="2"/>
      <c r="B14" s="73" t="s">
        <v>31</v>
      </c>
      <c r="C14" s="74" t="s">
        <v>32</v>
      </c>
      <c r="D14" s="61">
        <f>E14/(1+$H$5)</f>
        <v>0</v>
      </c>
      <c r="E14" s="15">
        <v>0</v>
      </c>
      <c r="F14" s="133">
        <v>1</v>
      </c>
      <c r="G14" s="68">
        <f t="shared" si="1"/>
        <v>0</v>
      </c>
      <c r="H14" s="26">
        <f t="shared" ref="H14:H15" si="3">E14*F14</f>
        <v>0</v>
      </c>
      <c r="I14" s="3"/>
    </row>
    <row r="15" spans="1:12" ht="18" customHeight="1" x14ac:dyDescent="0.3">
      <c r="A15" s="2"/>
      <c r="B15" s="100" t="s">
        <v>66</v>
      </c>
      <c r="C15" s="75" t="s">
        <v>67</v>
      </c>
      <c r="D15" s="61">
        <f>E15/(1+$H$5)</f>
        <v>0</v>
      </c>
      <c r="E15" s="60">
        <v>0</v>
      </c>
      <c r="F15" s="136">
        <v>1</v>
      </c>
      <c r="G15" s="68">
        <f t="shared" ref="G15" si="4">D15*F15</f>
        <v>0</v>
      </c>
      <c r="H15" s="31">
        <f t="shared" si="3"/>
        <v>0</v>
      </c>
      <c r="I15" s="3"/>
    </row>
    <row r="16" spans="1:12" ht="18" customHeight="1" x14ac:dyDescent="0.3">
      <c r="A16" s="2"/>
      <c r="B16" s="113" t="s">
        <v>68</v>
      </c>
      <c r="C16" s="75"/>
      <c r="D16" s="61">
        <f>E16/(1+$H$5)</f>
        <v>0</v>
      </c>
      <c r="E16" s="60">
        <v>0</v>
      </c>
      <c r="F16" s="136">
        <v>1</v>
      </c>
      <c r="G16" s="68">
        <f t="shared" si="1"/>
        <v>0</v>
      </c>
      <c r="H16" s="31">
        <f t="shared" ref="H16" si="5">E16*F16</f>
        <v>0</v>
      </c>
      <c r="I16" s="3"/>
    </row>
    <row r="17" spans="1:12" ht="15.6" x14ac:dyDescent="0.3">
      <c r="A17" s="2"/>
      <c r="B17" s="144" t="s">
        <v>33</v>
      </c>
      <c r="C17" s="145"/>
      <c r="D17" s="145"/>
      <c r="E17" s="145"/>
      <c r="F17" s="146"/>
      <c r="G17" s="82">
        <f>SUM(G18:G23)</f>
        <v>0</v>
      </c>
      <c r="H17" s="102">
        <f>SUM(H18:H23)</f>
        <v>0</v>
      </c>
      <c r="I17" s="3"/>
      <c r="L17" t="s">
        <v>69</v>
      </c>
    </row>
    <row r="18" spans="1:12" ht="28.8" x14ac:dyDescent="0.3">
      <c r="A18" s="2"/>
      <c r="B18" s="112" t="s">
        <v>36</v>
      </c>
      <c r="C18" s="85" t="s">
        <v>37</v>
      </c>
      <c r="D18" s="61">
        <f t="shared" ref="D18:D20" si="6">E18/(1+$H$5)</f>
        <v>0</v>
      </c>
      <c r="E18" s="18">
        <v>0</v>
      </c>
      <c r="F18" s="138">
        <v>1</v>
      </c>
      <c r="G18" s="65">
        <f t="shared" ref="G18:G20" si="7">D18*F18</f>
        <v>0</v>
      </c>
      <c r="H18" s="31">
        <f t="shared" ref="H18:H20" si="8">E18*F18</f>
        <v>0</v>
      </c>
      <c r="I18" s="3"/>
    </row>
    <row r="19" spans="1:12" ht="18" customHeight="1" x14ac:dyDescent="0.3">
      <c r="A19" s="2"/>
      <c r="B19" s="84" t="s">
        <v>39</v>
      </c>
      <c r="C19" s="85" t="s">
        <v>40</v>
      </c>
      <c r="D19" s="61">
        <f t="shared" si="6"/>
        <v>0</v>
      </c>
      <c r="E19" s="18">
        <v>0</v>
      </c>
      <c r="F19" s="138">
        <v>1</v>
      </c>
      <c r="G19" s="65">
        <f t="shared" si="7"/>
        <v>0</v>
      </c>
      <c r="H19" s="31">
        <f t="shared" si="8"/>
        <v>0</v>
      </c>
      <c r="I19" s="3"/>
    </row>
    <row r="20" spans="1:12" ht="18" customHeight="1" x14ac:dyDescent="0.3">
      <c r="A20" s="2"/>
      <c r="B20" s="149" t="s">
        <v>41</v>
      </c>
      <c r="C20" s="85" t="s">
        <v>42</v>
      </c>
      <c r="D20" s="61">
        <f t="shared" si="6"/>
        <v>0</v>
      </c>
      <c r="E20" s="18">
        <v>0</v>
      </c>
      <c r="F20" s="138">
        <f>INCOME!$C$8+20</f>
        <v>20</v>
      </c>
      <c r="G20" s="65">
        <f t="shared" si="7"/>
        <v>0</v>
      </c>
      <c r="H20" s="31">
        <f t="shared" si="8"/>
        <v>0</v>
      </c>
      <c r="I20" s="3"/>
      <c r="L20" t="s">
        <v>92</v>
      </c>
    </row>
    <row r="21" spans="1:12" ht="18" customHeight="1" x14ac:dyDescent="0.3">
      <c r="A21" s="2"/>
      <c r="B21" s="150"/>
      <c r="C21" s="85" t="s">
        <v>43</v>
      </c>
      <c r="D21" s="61">
        <f>E21/(1+$H$5)</f>
        <v>0</v>
      </c>
      <c r="E21" s="18">
        <v>0</v>
      </c>
      <c r="F21" s="138">
        <f>INCOME!$C$8+20</f>
        <v>20</v>
      </c>
      <c r="G21" s="65">
        <f>D21*F21</f>
        <v>0</v>
      </c>
      <c r="H21" s="31">
        <f>E21*F21</f>
        <v>0</v>
      </c>
      <c r="I21" s="3"/>
      <c r="L21" t="s">
        <v>93</v>
      </c>
    </row>
    <row r="22" spans="1:12" ht="18" customHeight="1" x14ac:dyDescent="0.3">
      <c r="A22" s="2"/>
      <c r="B22" s="110" t="s">
        <v>38</v>
      </c>
      <c r="C22" s="85" t="s">
        <v>84</v>
      </c>
      <c r="D22" s="61">
        <f t="shared" ref="D22" si="9">E22/(1+$H$5)</f>
        <v>0</v>
      </c>
      <c r="E22" s="18">
        <v>0</v>
      </c>
      <c r="F22" s="138">
        <v>1</v>
      </c>
      <c r="G22" s="65">
        <f t="shared" ref="G22" si="10">D22*F22</f>
        <v>0</v>
      </c>
      <c r="H22" s="31">
        <f t="shared" ref="H22" si="11">E22*F22</f>
        <v>0</v>
      </c>
      <c r="I22" s="3"/>
    </row>
    <row r="23" spans="1:12" ht="15.6" x14ac:dyDescent="0.3">
      <c r="A23" s="2"/>
      <c r="B23" s="113" t="s">
        <v>68</v>
      </c>
      <c r="C23" s="75"/>
      <c r="D23" s="61">
        <f>E23/(1+$H$5)</f>
        <v>0</v>
      </c>
      <c r="E23" s="60">
        <v>0</v>
      </c>
      <c r="F23" s="136">
        <v>1</v>
      </c>
      <c r="G23" s="141">
        <f t="shared" ref="G23" si="12">D23*F23</f>
        <v>0</v>
      </c>
      <c r="H23" s="31">
        <f t="shared" ref="H23" si="13">E23*F23</f>
        <v>0</v>
      </c>
      <c r="I23" s="3"/>
    </row>
    <row r="24" spans="1:12" ht="15.6" x14ac:dyDescent="0.3">
      <c r="A24" s="2"/>
      <c r="B24" s="86" t="s">
        <v>49</v>
      </c>
      <c r="C24" s="87"/>
      <c r="D24" s="87"/>
      <c r="E24" s="87"/>
      <c r="F24" s="87"/>
      <c r="G24" s="64">
        <f>SUM(G25:G29)</f>
        <v>0</v>
      </c>
      <c r="H24" s="88">
        <f>SUM(H25:H29)</f>
        <v>0</v>
      </c>
      <c r="I24" s="3"/>
      <c r="L24" t="s">
        <v>69</v>
      </c>
    </row>
    <row r="25" spans="1:12" ht="15.6" x14ac:dyDescent="0.3">
      <c r="A25" s="2"/>
      <c r="B25" s="111" t="s">
        <v>44</v>
      </c>
      <c r="C25" s="85" t="s">
        <v>79</v>
      </c>
      <c r="D25" s="90">
        <f t="shared" ref="D25:D27" si="14">E25/(1+$H$6)</f>
        <v>0</v>
      </c>
      <c r="E25" s="18">
        <v>0</v>
      </c>
      <c r="F25" s="138">
        <f>(INCOME!$C$8)*6</f>
        <v>0</v>
      </c>
      <c r="G25" s="65">
        <f t="shared" si="1"/>
        <v>0</v>
      </c>
      <c r="H25" s="31">
        <f t="shared" ref="H25:H26" si="15">E25*F25</f>
        <v>0</v>
      </c>
      <c r="I25" s="3"/>
      <c r="L25" t="s">
        <v>91</v>
      </c>
    </row>
    <row r="26" spans="1:12" ht="18" customHeight="1" x14ac:dyDescent="0.3">
      <c r="A26" s="2"/>
      <c r="B26" s="89" t="s">
        <v>45</v>
      </c>
      <c r="C26" s="85" t="s">
        <v>80</v>
      </c>
      <c r="D26" s="90">
        <f>E26/(1+$H$6)</f>
        <v>0</v>
      </c>
      <c r="E26" s="18">
        <v>0</v>
      </c>
      <c r="F26" s="138">
        <f>(INCOME!$C$8)*3</f>
        <v>0</v>
      </c>
      <c r="G26" s="65">
        <f t="shared" si="1"/>
        <v>0</v>
      </c>
      <c r="H26" s="31">
        <f t="shared" si="15"/>
        <v>0</v>
      </c>
      <c r="I26" s="3"/>
    </row>
    <row r="27" spans="1:12" ht="18" customHeight="1" x14ac:dyDescent="0.3">
      <c r="A27" s="2"/>
      <c r="B27" s="89" t="s">
        <v>78</v>
      </c>
      <c r="C27" s="85" t="s">
        <v>81</v>
      </c>
      <c r="D27" s="90">
        <f t="shared" si="14"/>
        <v>0</v>
      </c>
      <c r="E27" s="18">
        <v>0</v>
      </c>
      <c r="F27" s="138">
        <f>(INCOME!$C$8)*2</f>
        <v>0</v>
      </c>
      <c r="G27" s="65">
        <f t="shared" ref="G27" si="16">D27*F27</f>
        <v>0</v>
      </c>
      <c r="H27" s="31">
        <f t="shared" ref="H27" si="17">E27*F27</f>
        <v>0</v>
      </c>
      <c r="I27" s="3"/>
    </row>
    <row r="28" spans="1:12" ht="18" customHeight="1" x14ac:dyDescent="0.3">
      <c r="A28" s="2"/>
      <c r="B28" s="158" t="s">
        <v>46</v>
      </c>
      <c r="C28" s="85" t="s">
        <v>47</v>
      </c>
      <c r="D28" s="90">
        <f>E28/(1+$H$6)</f>
        <v>0</v>
      </c>
      <c r="E28" s="18">
        <v>0</v>
      </c>
      <c r="F28" s="138">
        <f>INCOME!$C$8</f>
        <v>0</v>
      </c>
      <c r="G28" s="65">
        <f t="shared" ref="G28" si="18">D28*F28</f>
        <v>0</v>
      </c>
      <c r="H28" s="31">
        <f t="shared" ref="H28" si="19">E28*F28</f>
        <v>0</v>
      </c>
      <c r="I28" s="3"/>
    </row>
    <row r="29" spans="1:12" ht="18" customHeight="1" x14ac:dyDescent="0.3">
      <c r="A29" s="2"/>
      <c r="B29" s="159"/>
      <c r="C29" s="85" t="s">
        <v>48</v>
      </c>
      <c r="D29" s="46">
        <f t="shared" ref="D29:D45" si="20">E29/(1+$H$5)</f>
        <v>0</v>
      </c>
      <c r="E29" s="18">
        <v>0</v>
      </c>
      <c r="F29" s="138">
        <f>INCOME!$C$8</f>
        <v>0</v>
      </c>
      <c r="G29" s="65">
        <f t="shared" ref="G29" si="21">D29*F29</f>
        <v>0</v>
      </c>
      <c r="H29" s="31">
        <f t="shared" ref="H29" si="22">E29*F29</f>
        <v>0</v>
      </c>
      <c r="I29" s="3"/>
    </row>
    <row r="30" spans="1:12" ht="15.6" x14ac:dyDescent="0.3">
      <c r="A30" s="2"/>
      <c r="B30" s="66" t="s">
        <v>1</v>
      </c>
      <c r="C30" s="67"/>
      <c r="D30" s="67"/>
      <c r="E30" s="67"/>
      <c r="F30" s="67"/>
      <c r="G30" s="80">
        <f>SUM(G31:G38)</f>
        <v>0</v>
      </c>
      <c r="H30" s="99">
        <f>SUM(H31:H38)</f>
        <v>0</v>
      </c>
      <c r="I30" s="3"/>
      <c r="L30" t="s">
        <v>69</v>
      </c>
    </row>
    <row r="31" spans="1:12" ht="18" customHeight="1" x14ac:dyDescent="0.3">
      <c r="A31" s="2"/>
      <c r="B31" s="158" t="s">
        <v>7</v>
      </c>
      <c r="C31" s="85" t="s">
        <v>47</v>
      </c>
      <c r="D31" s="46">
        <f>E31/(1+$H$6)</f>
        <v>0</v>
      </c>
      <c r="E31" s="18">
        <v>0</v>
      </c>
      <c r="F31" s="138">
        <f>INCOME!$C$8</f>
        <v>0</v>
      </c>
      <c r="G31" s="65">
        <f t="shared" ref="G31:G34" si="23">D31*F31</f>
        <v>0</v>
      </c>
      <c r="H31" s="31">
        <f t="shared" ref="H31:H34" si="24">E31*F31</f>
        <v>0</v>
      </c>
      <c r="I31" s="3"/>
    </row>
    <row r="32" spans="1:12" ht="18" customHeight="1" x14ac:dyDescent="0.3">
      <c r="A32" s="2"/>
      <c r="B32" s="150"/>
      <c r="C32" s="85" t="s">
        <v>48</v>
      </c>
      <c r="D32" s="46">
        <f t="shared" si="20"/>
        <v>0</v>
      </c>
      <c r="E32" s="18">
        <v>0</v>
      </c>
      <c r="F32" s="138">
        <f>INCOME!$C$8</f>
        <v>0</v>
      </c>
      <c r="G32" s="65">
        <f t="shared" ref="G32:G33" si="25">D32*F32</f>
        <v>0</v>
      </c>
      <c r="H32" s="31">
        <f t="shared" ref="H32:H33" si="26">E32*F32</f>
        <v>0</v>
      </c>
      <c r="I32" s="3"/>
    </row>
    <row r="33" spans="1:12" ht="18" customHeight="1" x14ac:dyDescent="0.3">
      <c r="A33" s="2"/>
      <c r="B33" s="150"/>
      <c r="C33" s="85" t="s">
        <v>50</v>
      </c>
      <c r="D33" s="46">
        <f t="shared" si="20"/>
        <v>0</v>
      </c>
      <c r="E33" s="18">
        <v>0</v>
      </c>
      <c r="F33" s="138">
        <v>1</v>
      </c>
      <c r="G33" s="65">
        <f t="shared" si="25"/>
        <v>0</v>
      </c>
      <c r="H33" s="31">
        <f t="shared" si="26"/>
        <v>0</v>
      </c>
      <c r="I33" s="3"/>
    </row>
    <row r="34" spans="1:12" ht="18" customHeight="1" x14ac:dyDescent="0.3">
      <c r="A34" s="2"/>
      <c r="B34" s="159"/>
      <c r="C34" s="85" t="s">
        <v>51</v>
      </c>
      <c r="D34" s="46">
        <f t="shared" si="20"/>
        <v>0</v>
      </c>
      <c r="E34" s="18">
        <v>0</v>
      </c>
      <c r="F34" s="138">
        <v>1</v>
      </c>
      <c r="G34" s="65">
        <f t="shared" si="23"/>
        <v>0</v>
      </c>
      <c r="H34" s="31">
        <f t="shared" si="24"/>
        <v>0</v>
      </c>
      <c r="I34" s="3"/>
    </row>
    <row r="35" spans="1:12" ht="18" customHeight="1" x14ac:dyDescent="0.3">
      <c r="A35" s="2"/>
      <c r="B35" s="91" t="s">
        <v>52</v>
      </c>
      <c r="C35" s="85" t="s">
        <v>51</v>
      </c>
      <c r="D35" s="46">
        <f t="shared" si="20"/>
        <v>0</v>
      </c>
      <c r="E35" s="18">
        <v>0</v>
      </c>
      <c r="F35" s="138">
        <v>1</v>
      </c>
      <c r="G35" s="65">
        <f t="shared" ref="G35" si="27">D35*F35</f>
        <v>0</v>
      </c>
      <c r="H35" s="31">
        <f t="shared" ref="H35" si="28">E35*F35</f>
        <v>0</v>
      </c>
      <c r="I35" s="3"/>
    </row>
    <row r="36" spans="1:12" ht="18" customHeight="1" x14ac:dyDescent="0.3">
      <c r="A36" s="2"/>
      <c r="B36" s="103" t="s">
        <v>53</v>
      </c>
      <c r="C36" s="85" t="s">
        <v>54</v>
      </c>
      <c r="D36" s="46">
        <f t="shared" si="20"/>
        <v>0</v>
      </c>
      <c r="E36" s="18">
        <v>0</v>
      </c>
      <c r="F36" s="138">
        <v>1</v>
      </c>
      <c r="G36" s="65">
        <f t="shared" ref="G36" si="29">D36*F36</f>
        <v>0</v>
      </c>
      <c r="H36" s="31">
        <f t="shared" ref="H36" si="30">E36*F36</f>
        <v>0</v>
      </c>
      <c r="I36" s="3"/>
    </row>
    <row r="37" spans="1:12" ht="18" customHeight="1" x14ac:dyDescent="0.3">
      <c r="A37" s="2"/>
      <c r="B37" s="103" t="s">
        <v>55</v>
      </c>
      <c r="C37" s="85" t="s">
        <v>82</v>
      </c>
      <c r="D37" s="46">
        <f>E37/(1+$H$5)</f>
        <v>0</v>
      </c>
      <c r="E37" s="18">
        <v>0</v>
      </c>
      <c r="F37" s="138">
        <v>1</v>
      </c>
      <c r="G37" s="65">
        <f>D37*F37</f>
        <v>0</v>
      </c>
      <c r="H37" s="31">
        <f>E37*F37</f>
        <v>0</v>
      </c>
      <c r="I37" s="3"/>
    </row>
    <row r="38" spans="1:12" ht="19.2" customHeight="1" x14ac:dyDescent="0.3">
      <c r="A38" s="2"/>
      <c r="B38" s="113" t="s">
        <v>68</v>
      </c>
      <c r="C38" s="75"/>
      <c r="D38" s="61">
        <f>E38/(1+$H$5)</f>
        <v>0</v>
      </c>
      <c r="E38" s="60">
        <v>0</v>
      </c>
      <c r="F38" s="136">
        <v>1</v>
      </c>
      <c r="G38" s="68">
        <f>D38*F38</f>
        <v>0</v>
      </c>
      <c r="H38" s="31">
        <f>E38*F38</f>
        <v>0</v>
      </c>
      <c r="I38" s="3"/>
    </row>
    <row r="39" spans="1:12" ht="15.6" x14ac:dyDescent="0.3">
      <c r="A39" s="2"/>
      <c r="B39" s="160" t="s">
        <v>90</v>
      </c>
      <c r="C39" s="161"/>
      <c r="D39" s="161"/>
      <c r="E39" s="161"/>
      <c r="F39" s="162"/>
      <c r="G39" s="81">
        <f>SUM(G40:G42)</f>
        <v>0</v>
      </c>
      <c r="H39" s="101">
        <f>SUM(H40:H42)</f>
        <v>0</v>
      </c>
      <c r="I39" s="3"/>
      <c r="L39" t="s">
        <v>69</v>
      </c>
    </row>
    <row r="40" spans="1:12" ht="18" customHeight="1" x14ac:dyDescent="0.3">
      <c r="A40" s="2"/>
      <c r="B40" s="83" t="s">
        <v>58</v>
      </c>
      <c r="C40" s="104"/>
      <c r="D40" s="105">
        <f>E40/(1+$H$5)</f>
        <v>0</v>
      </c>
      <c r="E40" s="15">
        <v>0</v>
      </c>
      <c r="F40" s="133">
        <v>1</v>
      </c>
      <c r="G40" s="94">
        <f>D40*F40</f>
        <v>0</v>
      </c>
      <c r="H40" s="25">
        <f>E40*F40</f>
        <v>0</v>
      </c>
      <c r="I40" s="3"/>
    </row>
    <row r="41" spans="1:12" ht="18" customHeight="1" x14ac:dyDescent="0.3">
      <c r="A41" s="2"/>
      <c r="B41" s="91" t="s">
        <v>59</v>
      </c>
      <c r="C41" s="85"/>
      <c r="D41" s="46">
        <f>E41/(1+$H$5)</f>
        <v>0</v>
      </c>
      <c r="E41" s="15">
        <v>0</v>
      </c>
      <c r="F41" s="133">
        <v>1</v>
      </c>
      <c r="G41" s="94">
        <f>D41*F41</f>
        <v>0</v>
      </c>
      <c r="H41" s="25">
        <f>E41*F41</f>
        <v>0</v>
      </c>
      <c r="I41" s="3"/>
    </row>
    <row r="42" spans="1:12" ht="19.2" customHeight="1" x14ac:dyDescent="0.3">
      <c r="A42" s="2"/>
      <c r="B42" s="113" t="s">
        <v>68</v>
      </c>
      <c r="C42" s="75"/>
      <c r="D42" s="61">
        <f>E42/(1+$H$5)</f>
        <v>0</v>
      </c>
      <c r="E42" s="60">
        <v>0</v>
      </c>
      <c r="F42" s="136">
        <v>1</v>
      </c>
      <c r="G42" s="68">
        <f>D42*F42</f>
        <v>0</v>
      </c>
      <c r="H42" s="31">
        <f>E42*F42</f>
        <v>0</v>
      </c>
      <c r="I42" s="3"/>
    </row>
    <row r="43" spans="1:12" ht="15.6" x14ac:dyDescent="0.3">
      <c r="A43" s="2"/>
      <c r="B43" s="144" t="s">
        <v>60</v>
      </c>
      <c r="C43" s="145"/>
      <c r="D43" s="145"/>
      <c r="E43" s="145"/>
      <c r="F43" s="146"/>
      <c r="G43" s="82">
        <f>SUM(G44:G46)</f>
        <v>0</v>
      </c>
      <c r="H43" s="102">
        <f>SUM(H44:H46)</f>
        <v>0</v>
      </c>
      <c r="I43" s="3"/>
      <c r="L43" t="s">
        <v>69</v>
      </c>
    </row>
    <row r="44" spans="1:12" ht="18" customHeight="1" x14ac:dyDescent="0.3">
      <c r="A44" s="2"/>
      <c r="B44" s="91" t="s">
        <v>58</v>
      </c>
      <c r="C44" s="85"/>
      <c r="D44" s="46">
        <f>E44/(1+$H$5)</f>
        <v>0</v>
      </c>
      <c r="E44" s="15">
        <v>0</v>
      </c>
      <c r="F44" s="133">
        <v>1</v>
      </c>
      <c r="G44" s="94">
        <f>D44*F44</f>
        <v>0</v>
      </c>
      <c r="H44" s="25">
        <f>E44*F44</f>
        <v>0</v>
      </c>
      <c r="I44" s="3"/>
    </row>
    <row r="45" spans="1:12" ht="18" customHeight="1" x14ac:dyDescent="0.3">
      <c r="A45" s="2"/>
      <c r="B45" s="91" t="s">
        <v>59</v>
      </c>
      <c r="C45" s="85"/>
      <c r="D45" s="46">
        <f t="shared" si="20"/>
        <v>0</v>
      </c>
      <c r="E45" s="15">
        <v>0</v>
      </c>
      <c r="F45" s="133">
        <v>1</v>
      </c>
      <c r="G45" s="94">
        <f>D45*F45</f>
        <v>0</v>
      </c>
      <c r="H45" s="26">
        <f>E45*F45</f>
        <v>0</v>
      </c>
      <c r="I45" s="3"/>
    </row>
    <row r="46" spans="1:12" ht="19.2" customHeight="1" x14ac:dyDescent="0.3">
      <c r="A46" s="2"/>
      <c r="B46" s="113" t="s">
        <v>68</v>
      </c>
      <c r="C46" s="75"/>
      <c r="D46" s="61">
        <f>E46/(1+$H$5)</f>
        <v>0</v>
      </c>
      <c r="E46" s="60">
        <v>0</v>
      </c>
      <c r="F46" s="136">
        <v>1</v>
      </c>
      <c r="G46" s="68">
        <f>D46*F46</f>
        <v>0</v>
      </c>
      <c r="H46" s="31">
        <f>E46*F46</f>
        <v>0</v>
      </c>
      <c r="I46" s="3"/>
    </row>
    <row r="47" spans="1:12" ht="15.6" x14ac:dyDescent="0.3">
      <c r="A47" s="2"/>
      <c r="B47" s="66" t="s">
        <v>61</v>
      </c>
      <c r="C47" s="67"/>
      <c r="D47" s="67"/>
      <c r="E47" s="67"/>
      <c r="F47" s="67"/>
      <c r="G47" s="80">
        <f>SUM(G48:G48)</f>
        <v>0</v>
      </c>
      <c r="H47" s="99">
        <f>SUM(H48:H48)</f>
        <v>0</v>
      </c>
      <c r="I47" s="3"/>
      <c r="L47" t="s">
        <v>69</v>
      </c>
    </row>
    <row r="48" spans="1:12" ht="19.2" customHeight="1" x14ac:dyDescent="0.3">
      <c r="A48" s="2"/>
      <c r="B48" s="89" t="s">
        <v>89</v>
      </c>
      <c r="C48" s="85" t="s">
        <v>62</v>
      </c>
      <c r="D48" s="46">
        <f>E48/(1+$H$6)</f>
        <v>0</v>
      </c>
      <c r="E48" s="18">
        <v>0</v>
      </c>
      <c r="F48" s="138">
        <v>1</v>
      </c>
      <c r="G48" s="65">
        <f t="shared" ref="G48" si="31">D48*F48</f>
        <v>0</v>
      </c>
      <c r="H48" s="31">
        <f t="shared" ref="H48" si="32">E48*F48</f>
        <v>0</v>
      </c>
      <c r="I48" s="3"/>
    </row>
    <row r="49" spans="1:12" ht="15.6" x14ac:dyDescent="0.3">
      <c r="A49" s="2"/>
      <c r="B49" s="155" t="s">
        <v>63</v>
      </c>
      <c r="C49" s="156"/>
      <c r="D49" s="156"/>
      <c r="E49" s="156"/>
      <c r="F49" s="157"/>
      <c r="G49" s="81">
        <f>SUM(G50:G50)</f>
        <v>0</v>
      </c>
      <c r="H49" s="101">
        <f>SUM(H50:H50)</f>
        <v>0</v>
      </c>
      <c r="I49" s="3"/>
      <c r="L49" t="s">
        <v>69</v>
      </c>
    </row>
    <row r="50" spans="1:12" ht="18" customHeight="1" x14ac:dyDescent="0.3">
      <c r="A50" s="2"/>
      <c r="B50" s="76" t="s">
        <v>34</v>
      </c>
      <c r="C50" s="75" t="s">
        <v>35</v>
      </c>
      <c r="D50" s="61">
        <f>E50/(1+$H$5)</f>
        <v>0</v>
      </c>
      <c r="E50" s="18">
        <v>0</v>
      </c>
      <c r="F50" s="138">
        <v>1</v>
      </c>
      <c r="G50" s="65">
        <f>D50*F50</f>
        <v>0</v>
      </c>
      <c r="H50" s="13">
        <f>E50*F50</f>
        <v>0</v>
      </c>
      <c r="I50" s="3"/>
    </row>
    <row r="51" spans="1:12" ht="31.2" customHeight="1" thickBot="1" x14ac:dyDescent="0.35">
      <c r="A51" s="3"/>
      <c r="B51" s="152"/>
      <c r="C51" s="153"/>
      <c r="E51" s="154" t="s">
        <v>64</v>
      </c>
      <c r="F51" s="154"/>
      <c r="G51" s="107" t="e">
        <f>G8+G13+#REF!+G17+G24+G30+G39+G43+#REF!+G47+G49</f>
        <v>#REF!</v>
      </c>
      <c r="H51" s="108" t="e">
        <f>H8+H13+#REF!+H17+H24+H30+H39+H43+#REF!+H47+H49</f>
        <v>#REF!</v>
      </c>
      <c r="I51" s="3"/>
    </row>
    <row r="52" spans="1:12" ht="22.8" customHeight="1" x14ac:dyDescent="0.3">
      <c r="A52" s="3"/>
      <c r="B52" s="3"/>
      <c r="C52" s="3"/>
      <c r="D52" s="3"/>
      <c r="E52" s="3"/>
      <c r="F52" s="3"/>
      <c r="G52" s="3"/>
      <c r="H52" s="3"/>
      <c r="I52" s="3"/>
    </row>
  </sheetData>
  <mergeCells count="12">
    <mergeCell ref="D4:F4"/>
    <mergeCell ref="B51:C51"/>
    <mergeCell ref="E51:F51"/>
    <mergeCell ref="B49:F49"/>
    <mergeCell ref="B28:B29"/>
    <mergeCell ref="B31:B34"/>
    <mergeCell ref="B39:F39"/>
    <mergeCell ref="B9:B12"/>
    <mergeCell ref="B43:F43"/>
    <mergeCell ref="B13:F13"/>
    <mergeCell ref="B17:F17"/>
    <mergeCell ref="B20:B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D420-EBA3-4660-AB90-79C5CD1D9CB7}">
  <dimension ref="A1:D20"/>
  <sheetViews>
    <sheetView tabSelected="1" topLeftCell="A5" workbookViewId="0">
      <selection activeCell="C16" sqref="C16"/>
    </sheetView>
  </sheetViews>
  <sheetFormatPr defaultRowHeight="14.4" x14ac:dyDescent="0.3"/>
  <cols>
    <col min="1" max="1" width="4" customWidth="1"/>
    <col min="2" max="2" width="51.88671875" customWidth="1"/>
    <col min="3" max="3" width="19.44140625" customWidth="1"/>
    <col min="4" max="4" width="4.44140625" customWidth="1"/>
  </cols>
  <sheetData>
    <row r="1" spans="1:4" x14ac:dyDescent="0.3">
      <c r="A1" s="3"/>
      <c r="B1" s="3"/>
      <c r="C1" s="3"/>
      <c r="D1" s="3"/>
    </row>
    <row r="2" spans="1:4" ht="25.8" x14ac:dyDescent="0.5">
      <c r="A2" s="3"/>
      <c r="B2" s="7" t="s">
        <v>11</v>
      </c>
      <c r="C2" s="3"/>
      <c r="D2" s="3"/>
    </row>
    <row r="3" spans="1:4" ht="15" thickBot="1" x14ac:dyDescent="0.35">
      <c r="A3" s="3"/>
      <c r="B3" s="3"/>
      <c r="C3" s="3"/>
      <c r="D3" s="3"/>
    </row>
    <row r="4" spans="1:4" ht="23.4" x14ac:dyDescent="0.3">
      <c r="A4" s="1"/>
      <c r="B4" s="115" t="s">
        <v>65</v>
      </c>
      <c r="C4" s="116"/>
      <c r="D4" s="3"/>
    </row>
    <row r="5" spans="1:4" ht="27.6" x14ac:dyDescent="0.3">
      <c r="A5" s="1"/>
      <c r="B5" s="117"/>
      <c r="C5" s="118" t="s">
        <v>10</v>
      </c>
      <c r="D5" s="3"/>
    </row>
    <row r="6" spans="1:4" ht="23.4" customHeight="1" x14ac:dyDescent="0.3">
      <c r="A6" s="2"/>
      <c r="B6" s="119" t="s">
        <v>0</v>
      </c>
      <c r="C6" s="120">
        <f>SUM(C7:C8)</f>
        <v>0</v>
      </c>
      <c r="D6" s="3"/>
    </row>
    <row r="7" spans="1:4" ht="21.6" customHeight="1" x14ac:dyDescent="0.3">
      <c r="A7" s="1"/>
      <c r="B7" s="121" t="s">
        <v>6</v>
      </c>
      <c r="C7" s="122">
        <f>INCOME!E14</f>
        <v>0</v>
      </c>
      <c r="D7" s="3"/>
    </row>
    <row r="8" spans="1:4" ht="21.6" customHeight="1" x14ac:dyDescent="0.3">
      <c r="A8" s="1"/>
      <c r="B8" s="121" t="s">
        <v>12</v>
      </c>
      <c r="C8" s="122">
        <f>INCOME!E20</f>
        <v>0</v>
      </c>
      <c r="D8" s="3"/>
    </row>
    <row r="9" spans="1:4" ht="23.4" customHeight="1" x14ac:dyDescent="0.3">
      <c r="A9" s="2"/>
      <c r="B9" s="119" t="s">
        <v>21</v>
      </c>
      <c r="C9" s="120">
        <f>SUM(C10:C18)</f>
        <v>0</v>
      </c>
      <c r="D9" s="3"/>
    </row>
    <row r="10" spans="1:4" ht="21.6" customHeight="1" x14ac:dyDescent="0.3">
      <c r="A10" s="2"/>
      <c r="B10" s="121" t="s">
        <v>22</v>
      </c>
      <c r="C10" s="123">
        <f>COSTS!H8</f>
        <v>0</v>
      </c>
      <c r="D10" s="3"/>
    </row>
    <row r="11" spans="1:4" ht="21.6" customHeight="1" x14ac:dyDescent="0.3">
      <c r="A11" s="2"/>
      <c r="B11" s="121" t="s">
        <v>30</v>
      </c>
      <c r="C11" s="124">
        <f>COSTS!H13</f>
        <v>0</v>
      </c>
      <c r="D11" s="3"/>
    </row>
    <row r="12" spans="1:4" ht="21.6" customHeight="1" x14ac:dyDescent="0.3">
      <c r="A12" s="2"/>
      <c r="B12" s="121" t="s">
        <v>33</v>
      </c>
      <c r="C12" s="124">
        <f>COSTS!H17</f>
        <v>0</v>
      </c>
      <c r="D12" s="3"/>
    </row>
    <row r="13" spans="1:4" ht="21.6" customHeight="1" x14ac:dyDescent="0.3">
      <c r="A13" s="2"/>
      <c r="B13" s="125" t="s">
        <v>49</v>
      </c>
      <c r="C13" s="123">
        <f>COSTS!H24</f>
        <v>0</v>
      </c>
      <c r="D13" s="3"/>
    </row>
    <row r="14" spans="1:4" ht="21.6" customHeight="1" x14ac:dyDescent="0.3">
      <c r="A14" s="2"/>
      <c r="B14" s="125" t="s">
        <v>1</v>
      </c>
      <c r="C14" s="124">
        <f>COSTS!H30</f>
        <v>0</v>
      </c>
      <c r="D14" s="3"/>
    </row>
    <row r="15" spans="1:4" ht="21.6" customHeight="1" x14ac:dyDescent="0.3">
      <c r="A15" s="2"/>
      <c r="B15" s="121" t="s">
        <v>57</v>
      </c>
      <c r="C15" s="124">
        <f>COSTS!H39</f>
        <v>0</v>
      </c>
      <c r="D15" s="3"/>
    </row>
    <row r="16" spans="1:4" ht="21.6" customHeight="1" x14ac:dyDescent="0.3">
      <c r="A16" s="2"/>
      <c r="B16" s="121" t="s">
        <v>60</v>
      </c>
      <c r="C16" s="124">
        <f>COSTS!H43</f>
        <v>0</v>
      </c>
      <c r="D16" s="3"/>
    </row>
    <row r="17" spans="1:4" ht="21.6" customHeight="1" x14ac:dyDescent="0.3">
      <c r="A17" s="2"/>
      <c r="B17" s="125" t="s">
        <v>61</v>
      </c>
      <c r="C17" s="124">
        <f>COSTS!H47</f>
        <v>0</v>
      </c>
      <c r="D17" s="3"/>
    </row>
    <row r="18" spans="1:4" ht="21.6" customHeight="1" x14ac:dyDescent="0.3">
      <c r="A18" s="2"/>
      <c r="B18" s="121" t="s">
        <v>63</v>
      </c>
      <c r="C18" s="126">
        <f>COSTS!H49</f>
        <v>0</v>
      </c>
      <c r="D18" s="3"/>
    </row>
    <row r="19" spans="1:4" ht="28.2" customHeight="1" thickBot="1" x14ac:dyDescent="0.35">
      <c r="A19" s="3"/>
      <c r="B19" s="127" t="s">
        <v>65</v>
      </c>
      <c r="C19" s="128">
        <f>C6-C9</f>
        <v>0</v>
      </c>
      <c r="D19" s="3"/>
    </row>
    <row r="20" spans="1:4" x14ac:dyDescent="0.3">
      <c r="A20" s="3"/>
      <c r="B20" s="3"/>
      <c r="C20" s="3"/>
      <c r="D20" s="3"/>
    </row>
  </sheetData>
  <conditionalFormatting sqref="C1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</vt:lpstr>
      <vt:lpstr>COSTS</vt:lpstr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Kondratenko</dc:creator>
  <cp:lastModifiedBy>Anna Kondratenko</cp:lastModifiedBy>
  <dcterms:created xsi:type="dcterms:W3CDTF">2015-06-05T18:17:20Z</dcterms:created>
  <dcterms:modified xsi:type="dcterms:W3CDTF">2026-04-28T18:13:11Z</dcterms:modified>
</cp:coreProperties>
</file>